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ata" ContentType="application/vnd.openxmlformats-officedocument.model+data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Definition2.xml" ContentType="application/vnd.openxmlformats-officedocument.spreadsheetml.pivotCacheDefinition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customXml/itemProps23.xml" ContentType="application/vnd.openxmlformats-officedocument.customXmlProperties+xml"/>
  <Override PartName="/customXml/itemProps24.xml" ContentType="application/vnd.openxmlformats-officedocument.customXmlProperties+xml"/>
  <Override PartName="/customXml/itemProps25.xml" ContentType="application/vnd.openxmlformats-officedocument.customXmlProperties+xml"/>
  <Override PartName="/customXml/itemProps26.xml" ContentType="application/vnd.openxmlformats-officedocument.customXmlProperties+xml"/>
  <Override PartName="/customXml/itemProps27.xml" ContentType="application/vnd.openxmlformats-officedocument.customXmlProperties+xml"/>
  <Override PartName="/customXml/itemProps28.xml" ContentType="application/vnd.openxmlformats-officedocument.customXmlProperties+xml"/>
  <Override PartName="/customXml/itemProps29.xml" ContentType="application/vnd.openxmlformats-officedocument.customXmlProperties+xml"/>
  <Override PartName="/customXml/itemProps30.xml" ContentType="application/vnd.openxmlformats-officedocument.customXmlProperties+xml"/>
  <Override PartName="/customXml/itemProps31.xml" ContentType="application/vnd.openxmlformats-officedocument.customXmlProperties+xml"/>
  <Override PartName="/customXml/itemProps32.xml" ContentType="application/vnd.openxmlformats-officedocument.customXmlProperties+xml"/>
  <Override PartName="/customXml/itemProps33.xml" ContentType="application/vnd.openxmlformats-officedocument.customXmlProperties+xml"/>
  <Override PartName="/customXml/itemProps34.xml" ContentType="application/vnd.openxmlformats-officedocument.customXmlProperties+xml"/>
  <Override PartName="/customXml/itemProps35.xml" ContentType="application/vnd.openxmlformats-officedocument.customXmlProperties+xml"/>
  <Override PartName="/customXml/itemProps36.xml" ContentType="application/vnd.openxmlformats-officedocument.customXmlProperties+xml"/>
  <Override PartName="/customXml/itemProps37.xml" ContentType="application/vnd.openxmlformats-officedocument.customXmlProperties+xml"/>
  <Override PartName="/customXml/itemProps38.xml" ContentType="application/vnd.openxmlformats-officedocument.customXmlProperties+xml"/>
  <Override PartName="/customXml/itemProps39.xml" ContentType="application/vnd.openxmlformats-officedocument.customXmlProperties+xml"/>
  <Override PartName="/customXml/itemProps40.xml" ContentType="application/vnd.openxmlformats-officedocument.customXmlProperties+xml"/>
  <Override PartName="/customXml/itemProps41.xml" ContentType="application/vnd.openxmlformats-officedocument.customXmlProperties+xml"/>
  <Override PartName="/customXml/itemProps42.xml" ContentType="application/vnd.openxmlformats-officedocument.customXmlProperties+xml"/>
  <Override PartName="/customXml/itemProps43.xml" ContentType="application/vnd.openxmlformats-officedocument.customXmlProperties+xml"/>
  <Override PartName="/customXml/itemProps44.xml" ContentType="application/vnd.openxmlformats-officedocument.customXmlProperties+xml"/>
  <Override PartName="/customXml/itemProps45.xml" ContentType="application/vnd.openxmlformats-officedocument.customXmlProperties+xml"/>
  <Override PartName="/customXml/itemProps46.xml" ContentType="application/vnd.openxmlformats-officedocument.customXmlProperties+xml"/>
  <Override PartName="/customXml/itemProps47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hidePivotFieldList="1"/>
  <xr:revisionPtr revIDLastSave="0" documentId="13_ncr:1_{EE9369CE-D891-4F18-9D6D-47B92A4CB4AE}" xr6:coauthVersionLast="47" xr6:coauthVersionMax="47" xr10:uidLastSave="{00000000-0000-0000-0000-000000000000}"/>
  <workbookProtection workbookAlgorithmName="SHA-512" workbookHashValue="INXrXc0VyDY4xhyxpeJopOoox3nsSaOE2W7R31v3be6yGE2Hn7QuyPLLm1HlXdiYoUU1LbHEQkwtAE8bLBT4mQ==" workbookSaltValue="ca94Rw+/YLn2wq9ufdGnvA==" workbookSpinCount="100000" lockStructure="1"/>
  <bookViews>
    <workbookView xWindow="-120" yWindow="-120" windowWidth="24240" windowHeight="13140" tabRatio="863" activeTab="2" xr2:uid="{00000000-000D-0000-FFFF-FFFF00000000}"/>
  </bookViews>
  <sheets>
    <sheet name="RawMaterial" sheetId="35" r:id="rId1"/>
    <sheet name="ANALYSIS" sheetId="26" r:id="rId2"/>
    <sheet name="BOM" sheetId="18" r:id="rId3"/>
    <sheet name="ADD" sheetId="2" r:id="rId4"/>
  </sheets>
  <externalReferences>
    <externalReference r:id="rId5"/>
  </externalReferences>
  <definedNames>
    <definedName name="_01_ПЛОЧА_плюс">[1]!П_ПЛОЧА[Ime1]</definedName>
    <definedName name="_02_ПЛОЧА_минус">[1]!О_ПЛОЧА[Ime1]</definedName>
    <definedName name="_03_СЕПАРАТОР">[1]!СЕПАРАТОР[Ime1]</definedName>
    <definedName name="_04_КУТИЯ">[1]!КУТИЯ[Ime1]</definedName>
    <definedName name="_05_МОНТАЖ_СПЛАВ">[1]!МОНТАЖНА_СПЛАВ[Ime1]</definedName>
    <definedName name="_06_КАПАК">[1]!КАПАК[Ime1]</definedName>
    <definedName name="_07_ДРУГ_МОНТАЖЕН_МАТЕРИАЛ">[1]!ДРУГ_МОНТАЖЕН_МАТ[Ime1]</definedName>
    <definedName name="_08_ЕЛЕКТРОЛИТ">[1]!ЕЛЕКТРОЛИТ[Ime1]</definedName>
    <definedName name="_09_МАЛЪК_КАПАК">[1]!МАЛЪК_КАПАК[Ime1]</definedName>
    <definedName name="_10_ДРУГ_ФОРМИРАЩ_МАТЕРИАЛ">[1]!ДРУГ_ФОРМИРАЩ_МАТ[Ime1]</definedName>
    <definedName name="_11_КОРИГИРАЩ_МАТЕРИАЛ">[1]!КОРИГИРАЩ_МАТ[Ime1]</definedName>
    <definedName name="_12_МАТЕРИАЛ_ЗА_КЪСТАМИЗАЦИЯ">[1]!МАТ_ЗА_КЪСТАМИЗАЦИЯ[Ime1]</definedName>
    <definedName name="_xlnm._FilterDatabase" localSheetId="2" hidden="1">BOM!$B$4:$N$4</definedName>
    <definedName name="_Производител_решетка_минус">'[1]Формуляр В стр1'!$C$9</definedName>
    <definedName name="_Производител_решетка_плюс">'[1]Формуляр В стр1'!$C$8</definedName>
    <definedName name="BoxGroupList">#REF!</definedName>
    <definedName name="ExternalData_3" localSheetId="2" hidden="1">BOM!$B$5:$N$4114</definedName>
    <definedName name="GroupList" localSheetId="1">GroupList_t[GROUP]</definedName>
    <definedName name="GroupList" localSheetId="0">GroupList_t[GROUP]</definedName>
    <definedName name="GroupList">GroupList_t[GROUP]</definedName>
    <definedName name="MgroupList" localSheetId="1">MgroupList_t[Mgroup]</definedName>
    <definedName name="MgroupList" localSheetId="0">MgroupList_t[Mgroup]</definedName>
    <definedName name="MgroupList">MgroupList_t[Mgroup]</definedName>
    <definedName name="MtypeList" localSheetId="1">MtypeList_t[Mtype]</definedName>
    <definedName name="MtypeList" localSheetId="0">MtypeList_t[Mtype]</definedName>
    <definedName name="MtypeList">MtypeList_t[Mtype]</definedName>
    <definedName name="StageList" localSheetId="1">StageList_t[STAGE]</definedName>
    <definedName name="StageList" localSheetId="0">StageList_t[STAGE]</definedName>
    <definedName name="StageList">StageList_t[STAGE]</definedName>
    <definedName name="StatusList" localSheetId="1">StatusList_t[STATUS]</definedName>
    <definedName name="StatusList" localSheetId="0">StatusList_t[STATUS]</definedName>
    <definedName name="StatusList">StatusList_t[STATUS]</definedName>
    <definedName name="TechnologyGroupList">#REF!</definedName>
    <definedName name="TypeList" localSheetId="1">TypeList_t[TYPE]</definedName>
    <definedName name="TypeList" localSheetId="0">TypeList_t[TYPE]</definedName>
    <definedName name="TypeList">TypeList_t[TYPE]</definedName>
    <definedName name="НОВА_ЛЕНТА">[1]!РЕШЕТКА_инфо31[ИМЕ]</definedName>
    <definedName name="НОВА_ПЛОЧА">[1]!ПЛОЧА_инфо[ИМЕ]</definedName>
    <definedName name="НОВА_РЕШЕТКА">[1]!РЕШЕТКА_инфо[ИМЕ]</definedName>
    <definedName name="НОВО_СМЦ">[1]!НОВО_СМЦ_таблица[СМЦ_група]</definedName>
    <definedName name="НОВО_СМЦ_група_име">[1]!НОВО_СМЦ_таблица[[СМЦ_група]:[СМЦ]]</definedName>
    <definedName name="ОЛОВА_и_СПЛАВИ">[1]!ОЛОВА[Ime1]</definedName>
    <definedName name="ПРОИЗВЕЖДАНА_ЛЕНТА">[1]!ЛЕНТА[Ime1]</definedName>
    <definedName name="ПРОИЗВЕЖДАНА_ПАСТА">[1]!ПАСТА[Ime1]</definedName>
    <definedName name="ПРОИЗВЕЖДАНА_РЕШЕТКА">[1]!РЕШЕТКА[Ime1]</definedName>
    <definedName name="СМЦ_в_АЛМА">[1]!СМЦ_ГРУПА[Column1]</definedName>
    <definedName name="СМЦ_ГРУПА_">[1]!СМЦ_ГРУПА[Column1]</definedName>
    <definedName name="СТАТУС_ЛЕНТА">[1]!Table31[СТАТУС в лента]</definedName>
    <definedName name="СТАТУС_ПЛОЧА_ЛИНИЯ_2">[1]!СТАТУС_ПЛОЧА[СТАТУС в плоча Линия 2]</definedName>
    <definedName name="СТАТУС_ПЛОЧА_ЛИНИЯ_3_4">[1]!СТАТУС_ПЛОЧА36[СТАТУС в плоча Линия 3/4]</definedName>
    <definedName name="СТАТУС_ПЛОЧА_ЛИНИЯ_5">[1]!СТАТУС_ПЛОЧА37[СТАТУС в плоча Линия 5]</definedName>
    <definedName name="СТАТУС_ПЛОЧА_ПАСТА">[1]!СТАТУС_ПЛОЧА3739[СТАТУС в плоча Линия 5]</definedName>
    <definedName name="СТАТУС_РЕШЕТКИ_">[1]!СТАТУС_РЕШЕТКИ[СТАТУС в решетка]</definedName>
    <definedName name="СТАТУС_СМЦ">[1]!СТАТУС[СТАТУС в батерия]</definedName>
    <definedName name="Участък_батерии_">[1]!УЧАСТЪК_батерии[УЧАСТЪК]</definedName>
    <definedName name="УЧАСТЪК_ленти_">[1]!УЧАСТЪК_ленти[УЧАСТЪК]</definedName>
    <definedName name="УЧАСТЪК_плочи_">[1]!УЧАСТЪК_плочи[УЧАСТЪК]</definedName>
    <definedName name="УЧАСТЪК_решетки_">[1]!УЧАСТЪК_решетки[УЧАСТЪК]</definedName>
  </definedNames>
  <calcPr calcId="191029" calcMode="autoNoTable"/>
  <pivotCaches>
    <pivotCache cacheId="0" r:id="rId6"/>
    <pivotCache cacheId="1" r:id="rId7"/>
  </pivotCaches>
  <extLst>
    <ext xmlns:x15="http://schemas.microsoft.com/office/spreadsheetml/2010/11/main" uri="{140A7094-0E35-4892-8432-C4D2E57EDEB5}">
      <x15:workbookPr chartTrackingRefBase="1"/>
    </ext>
    <ext xmlns:x15="http://schemas.microsoft.com/office/spreadsheetml/2010/11/main" uri="{FCE2AD5D-F65C-4FA6-A056-5C36A1767C68}">
      <x15:dataModel>
        <x15:modelTables>
          <x15:modelTable id="COSTING_8e73c39b-ab6c-4dfd-b87f-53c55beb86c7" name="COSTING" connection="Query - COSTING"/>
        </x15:modelTables>
      </x15:dataModel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P9" i="18" l="1" a="1"/>
  <c r="P9" i="18" s="1"/>
  <c r="P2827" i="18" a="1"/>
  <c r="P2827" i="18" s="1"/>
  <c r="P2228" i="18" a="1"/>
  <c r="P2228" i="18" s="1"/>
  <c r="P3754" i="18" a="1"/>
  <c r="P3754" i="18" s="1"/>
  <c r="P57" i="18" a="1"/>
  <c r="P57" i="18" s="1"/>
  <c r="P58" i="18" a="1"/>
  <c r="P58" i="18" s="1"/>
  <c r="P59" i="18" a="1"/>
  <c r="P59" i="18" s="1"/>
  <c r="P60" i="18" a="1"/>
  <c r="P60" i="18" s="1"/>
  <c r="P61" i="18" a="1"/>
  <c r="P61" i="18" s="1"/>
  <c r="P62" i="18" a="1"/>
  <c r="P62" i="18" s="1"/>
  <c r="P63" i="18" a="1"/>
  <c r="P63" i="18" s="1"/>
  <c r="P64" i="18" a="1"/>
  <c r="P64" i="18" s="1"/>
  <c r="P65" i="18" a="1"/>
  <c r="P65" i="18" s="1"/>
  <c r="P66" i="18" a="1"/>
  <c r="P66" i="18" s="1"/>
  <c r="P67" i="18" a="1"/>
  <c r="P67" i="18" s="1"/>
  <c r="P68" i="18" a="1"/>
  <c r="P68" i="18" s="1"/>
  <c r="P69" i="18" a="1"/>
  <c r="P69" i="18" s="1"/>
  <c r="P70" i="18" a="1"/>
  <c r="P70" i="18" s="1"/>
  <c r="P71" i="18" a="1"/>
  <c r="P71" i="18" s="1"/>
  <c r="P72" i="18" a="1"/>
  <c r="P72" i="18" s="1"/>
  <c r="P73" i="18" a="1"/>
  <c r="P73" i="18" s="1"/>
  <c r="P74" i="18" a="1"/>
  <c r="P74" i="18" s="1"/>
  <c r="P75" i="18" a="1"/>
  <c r="P75" i="18" s="1"/>
  <c r="P76" i="18" a="1"/>
  <c r="P76" i="18" s="1"/>
  <c r="P77" i="18" a="1"/>
  <c r="P77" i="18" s="1"/>
  <c r="P78" i="18" a="1"/>
  <c r="P78" i="18" s="1"/>
  <c r="P79" i="18" a="1"/>
  <c r="P79" i="18" s="1"/>
  <c r="P80" i="18" a="1"/>
  <c r="P80" i="18" s="1"/>
  <c r="P81" i="18" a="1"/>
  <c r="P81" i="18" s="1"/>
  <c r="P82" i="18" a="1"/>
  <c r="P82" i="18" s="1"/>
  <c r="P83" i="18" a="1"/>
  <c r="P83" i="18" s="1"/>
  <c r="P84" i="18" a="1"/>
  <c r="P84" i="18" s="1"/>
  <c r="P85" i="18" a="1"/>
  <c r="P85" i="18" s="1"/>
  <c r="P86" i="18" a="1"/>
  <c r="P86" i="18" s="1"/>
  <c r="P87" i="18" a="1"/>
  <c r="P87" i="18" s="1"/>
  <c r="P88" i="18" a="1"/>
  <c r="P88" i="18" s="1"/>
  <c r="P89" i="18" a="1"/>
  <c r="P89" i="18" s="1"/>
  <c r="P90" i="18" a="1"/>
  <c r="P90" i="18" s="1"/>
  <c r="P91" i="18" a="1"/>
  <c r="P91" i="18" s="1"/>
  <c r="P92" i="18" a="1"/>
  <c r="P92" i="18" s="1"/>
  <c r="P93" i="18" a="1"/>
  <c r="P93" i="18" s="1"/>
  <c r="P94" i="18" a="1"/>
  <c r="P94" i="18" s="1"/>
  <c r="P95" i="18" a="1"/>
  <c r="P95" i="18" s="1"/>
  <c r="P96" i="18" a="1"/>
  <c r="P96" i="18" s="1"/>
  <c r="P97" i="18" a="1"/>
  <c r="P97" i="18" s="1"/>
  <c r="P98" i="18" a="1"/>
  <c r="P98" i="18" s="1"/>
  <c r="P99" i="18" a="1"/>
  <c r="P99" i="18" s="1"/>
  <c r="P100" i="18" a="1"/>
  <c r="P100" i="18" s="1"/>
  <c r="P101" i="18" a="1"/>
  <c r="P101" i="18" s="1"/>
  <c r="P102" i="18" a="1"/>
  <c r="P102" i="18" s="1"/>
  <c r="P103" i="18" a="1"/>
  <c r="P103" i="18" s="1"/>
  <c r="P104" i="18" a="1"/>
  <c r="P104" i="18" s="1"/>
  <c r="P105" i="18" a="1"/>
  <c r="P105" i="18" s="1"/>
  <c r="P106" i="18" a="1"/>
  <c r="P106" i="18" s="1"/>
  <c r="P107" i="18" a="1"/>
  <c r="P107" i="18" s="1"/>
  <c r="P108" i="18" a="1"/>
  <c r="P108" i="18" s="1"/>
  <c r="P109" i="18" a="1"/>
  <c r="P109" i="18" s="1"/>
  <c r="P110" i="18" a="1"/>
  <c r="P110" i="18" s="1"/>
  <c r="P111" i="18" a="1"/>
  <c r="P111" i="18" s="1"/>
  <c r="P112" i="18" a="1"/>
  <c r="P112" i="18" s="1"/>
  <c r="P113" i="18" a="1"/>
  <c r="P113" i="18" s="1"/>
  <c r="P114" i="18" a="1"/>
  <c r="P114" i="18" s="1"/>
  <c r="P115" i="18" a="1"/>
  <c r="P115" i="18" s="1"/>
  <c r="P116" i="18" a="1"/>
  <c r="P116" i="18" s="1"/>
  <c r="P117" i="18" a="1"/>
  <c r="P117" i="18" s="1"/>
  <c r="P118" i="18" a="1"/>
  <c r="P118" i="18" s="1"/>
  <c r="P119" i="18" a="1"/>
  <c r="P119" i="18" s="1"/>
  <c r="P120" i="18" a="1"/>
  <c r="P120" i="18" s="1"/>
  <c r="P121" i="18" a="1"/>
  <c r="P121" i="18" s="1"/>
  <c r="P122" i="18" a="1"/>
  <c r="P122" i="18" s="1"/>
  <c r="P123" i="18" a="1"/>
  <c r="P123" i="18" s="1"/>
  <c r="P124" i="18" a="1"/>
  <c r="P124" i="18" s="1"/>
  <c r="P125" i="18" a="1"/>
  <c r="P125" i="18" s="1"/>
  <c r="P126" i="18" a="1"/>
  <c r="P126" i="18" s="1"/>
  <c r="P127" i="18" a="1"/>
  <c r="P127" i="18" s="1"/>
  <c r="P128" i="18" a="1"/>
  <c r="P128" i="18" s="1"/>
  <c r="P129" i="18" a="1"/>
  <c r="P129" i="18" s="1"/>
  <c r="P130" i="18" a="1"/>
  <c r="P130" i="18" s="1"/>
  <c r="P131" i="18" a="1"/>
  <c r="P131" i="18" s="1"/>
  <c r="P132" i="18" a="1"/>
  <c r="P132" i="18" s="1"/>
  <c r="P133" i="18" a="1"/>
  <c r="P133" i="18" s="1"/>
  <c r="P134" i="18" a="1"/>
  <c r="P134" i="18" s="1"/>
  <c r="P135" i="18" a="1"/>
  <c r="P135" i="18" s="1"/>
  <c r="P136" i="18" a="1"/>
  <c r="P136" i="18" s="1"/>
  <c r="P137" i="18" a="1"/>
  <c r="P137" i="18" s="1"/>
  <c r="P138" i="18" a="1"/>
  <c r="P138" i="18" s="1"/>
  <c r="P139" i="18" a="1"/>
  <c r="P139" i="18" s="1"/>
  <c r="P140" i="18" a="1"/>
  <c r="P140" i="18" s="1"/>
  <c r="P141" i="18" a="1"/>
  <c r="P141" i="18" s="1"/>
  <c r="P142" i="18" a="1"/>
  <c r="P142" i="18" s="1"/>
  <c r="P143" i="18" a="1"/>
  <c r="P143" i="18" s="1"/>
  <c r="P144" i="18" a="1"/>
  <c r="P144" i="18" s="1"/>
  <c r="P145" i="18" a="1"/>
  <c r="P145" i="18" s="1"/>
  <c r="P146" i="18" a="1"/>
  <c r="P146" i="18" s="1"/>
  <c r="P147" i="18" a="1"/>
  <c r="P147" i="18" s="1"/>
  <c r="P148" i="18" a="1"/>
  <c r="P148" i="18" s="1"/>
  <c r="P149" i="18" a="1"/>
  <c r="P149" i="18" s="1"/>
  <c r="P150" i="18" a="1"/>
  <c r="P150" i="18" s="1"/>
  <c r="P151" i="18" a="1"/>
  <c r="P151" i="18" s="1"/>
  <c r="P152" i="18" a="1"/>
  <c r="P152" i="18" s="1"/>
  <c r="P153" i="18" a="1"/>
  <c r="P153" i="18" s="1"/>
  <c r="P154" i="18" a="1"/>
  <c r="P154" i="18" s="1"/>
  <c r="P155" i="18" a="1"/>
  <c r="P155" i="18" s="1"/>
  <c r="P156" i="18" a="1"/>
  <c r="P156" i="18" s="1"/>
  <c r="P157" i="18" a="1"/>
  <c r="P157" i="18" s="1"/>
  <c r="P158" i="18" a="1"/>
  <c r="P158" i="18" s="1"/>
  <c r="P159" i="18" a="1"/>
  <c r="P159" i="18" s="1"/>
  <c r="P160" i="18" a="1"/>
  <c r="P160" i="18" s="1"/>
  <c r="P161" i="18" a="1"/>
  <c r="P161" i="18" s="1"/>
  <c r="P162" i="18" a="1"/>
  <c r="P162" i="18" s="1"/>
  <c r="P163" i="18" a="1"/>
  <c r="P163" i="18" s="1"/>
  <c r="P164" i="18" a="1"/>
  <c r="P164" i="18" s="1"/>
  <c r="P165" i="18" a="1"/>
  <c r="P165" i="18" s="1"/>
  <c r="P166" i="18" a="1"/>
  <c r="P166" i="18" s="1"/>
  <c r="P167" i="18" a="1"/>
  <c r="P167" i="18" s="1"/>
  <c r="P168" i="18" a="1"/>
  <c r="P168" i="18" s="1"/>
  <c r="P169" i="18" a="1"/>
  <c r="P169" i="18" s="1"/>
  <c r="P170" i="18" a="1"/>
  <c r="P170" i="18" s="1"/>
  <c r="P171" i="18" a="1"/>
  <c r="P171" i="18" s="1"/>
  <c r="P172" i="18" a="1"/>
  <c r="P172" i="18" s="1"/>
  <c r="P173" i="18" a="1"/>
  <c r="P173" i="18" s="1"/>
  <c r="P174" i="18" a="1"/>
  <c r="P174" i="18" s="1"/>
  <c r="P175" i="18" a="1"/>
  <c r="P175" i="18" s="1"/>
  <c r="P176" i="18" a="1"/>
  <c r="P176" i="18" s="1"/>
  <c r="P177" i="18" a="1"/>
  <c r="P177" i="18" s="1"/>
  <c r="P178" i="18" a="1"/>
  <c r="P178" i="18" s="1"/>
  <c r="P179" i="18" a="1"/>
  <c r="P179" i="18" s="1"/>
  <c r="P180" i="18" a="1"/>
  <c r="P180" i="18" s="1"/>
  <c r="P181" i="18" a="1"/>
  <c r="P181" i="18" s="1"/>
  <c r="P182" i="18" a="1"/>
  <c r="P182" i="18" s="1"/>
  <c r="P183" i="18" a="1"/>
  <c r="P183" i="18" s="1"/>
  <c r="P184" i="18" a="1"/>
  <c r="P184" i="18" s="1"/>
  <c r="P185" i="18" a="1"/>
  <c r="P185" i="18" s="1"/>
  <c r="P186" i="18" a="1"/>
  <c r="P186" i="18" s="1"/>
  <c r="P187" i="18" a="1"/>
  <c r="P187" i="18" s="1"/>
  <c r="P188" i="18" a="1"/>
  <c r="P188" i="18" s="1"/>
  <c r="P189" i="18" a="1"/>
  <c r="P189" i="18" s="1"/>
  <c r="P190" i="18" a="1"/>
  <c r="P190" i="18" s="1"/>
  <c r="P191" i="18" a="1"/>
  <c r="P191" i="18" s="1"/>
  <c r="P192" i="18" a="1"/>
  <c r="P192" i="18" s="1"/>
  <c r="P193" i="18" a="1"/>
  <c r="P193" i="18" s="1"/>
  <c r="P194" i="18" a="1"/>
  <c r="P194" i="18" s="1"/>
  <c r="P195" i="18" a="1"/>
  <c r="P195" i="18" s="1"/>
  <c r="P196" i="18" a="1"/>
  <c r="P196" i="18" s="1"/>
  <c r="P197" i="18" a="1"/>
  <c r="P197" i="18" s="1"/>
  <c r="P198" i="18" a="1"/>
  <c r="P198" i="18" s="1"/>
  <c r="P199" i="18" a="1"/>
  <c r="P199" i="18" s="1"/>
  <c r="P200" i="18" a="1"/>
  <c r="P200" i="18" s="1"/>
  <c r="P201" i="18" a="1"/>
  <c r="P201" i="18" s="1"/>
  <c r="P202" i="18" a="1"/>
  <c r="P202" i="18" s="1"/>
  <c r="P203" i="18" a="1"/>
  <c r="P203" i="18" s="1"/>
  <c r="P204" i="18" a="1"/>
  <c r="P204" i="18" s="1"/>
  <c r="P205" i="18" a="1"/>
  <c r="P205" i="18" s="1"/>
  <c r="P206" i="18" a="1"/>
  <c r="P206" i="18" s="1"/>
  <c r="P207" i="18" a="1"/>
  <c r="P207" i="18" s="1"/>
  <c r="P208" i="18" a="1"/>
  <c r="P208" i="18" s="1"/>
  <c r="P209" i="18" a="1"/>
  <c r="P209" i="18" s="1"/>
  <c r="P210" i="18" a="1"/>
  <c r="P210" i="18" s="1"/>
  <c r="P211" i="18" a="1"/>
  <c r="P211" i="18" s="1"/>
  <c r="P212" i="18" a="1"/>
  <c r="P212" i="18" s="1"/>
  <c r="P213" i="18" a="1"/>
  <c r="P213" i="18" s="1"/>
  <c r="P214" i="18" a="1"/>
  <c r="P214" i="18" s="1"/>
  <c r="P215" i="18" a="1"/>
  <c r="P215" i="18" s="1"/>
  <c r="P216" i="18" a="1"/>
  <c r="P216" i="18" s="1"/>
  <c r="P217" i="18" a="1"/>
  <c r="P217" i="18" s="1"/>
  <c r="P218" i="18" a="1"/>
  <c r="P218" i="18" s="1"/>
  <c r="P219" i="18" a="1"/>
  <c r="P219" i="18" s="1"/>
  <c r="P220" i="18" a="1"/>
  <c r="P220" i="18" s="1"/>
  <c r="P221" i="18" a="1"/>
  <c r="P221" i="18" s="1"/>
  <c r="P222" i="18" a="1"/>
  <c r="P222" i="18" s="1"/>
  <c r="P223" i="18" a="1"/>
  <c r="P223" i="18" s="1"/>
  <c r="P224" i="18" a="1"/>
  <c r="P224" i="18" s="1"/>
  <c r="P225" i="18" a="1"/>
  <c r="P225" i="18" s="1"/>
  <c r="P226" i="18" a="1"/>
  <c r="P226" i="18" s="1"/>
  <c r="P227" i="18" a="1"/>
  <c r="P227" i="18" s="1"/>
  <c r="P228" i="18" a="1"/>
  <c r="P228" i="18" s="1"/>
  <c r="P229" i="18" a="1"/>
  <c r="P229" i="18" s="1"/>
  <c r="P230" i="18" a="1"/>
  <c r="P230" i="18" s="1"/>
  <c r="P231" i="18" a="1"/>
  <c r="P231" i="18" s="1"/>
  <c r="P232" i="18" a="1"/>
  <c r="P232" i="18" s="1"/>
  <c r="P233" i="18" a="1"/>
  <c r="P233" i="18" s="1"/>
  <c r="P234" i="18" a="1"/>
  <c r="P234" i="18" s="1"/>
  <c r="P235" i="18" a="1"/>
  <c r="P235" i="18" s="1"/>
  <c r="P236" i="18" a="1"/>
  <c r="P236" i="18" s="1"/>
  <c r="P237" i="18" a="1"/>
  <c r="P237" i="18" s="1"/>
  <c r="P238" i="18" a="1"/>
  <c r="P238" i="18" s="1"/>
  <c r="P239" i="18" a="1"/>
  <c r="P239" i="18" s="1"/>
  <c r="P240" i="18" a="1"/>
  <c r="P240" i="18" s="1"/>
  <c r="P241" i="18" a="1"/>
  <c r="P241" i="18" s="1"/>
  <c r="P242" i="18" a="1"/>
  <c r="P242" i="18" s="1"/>
  <c r="P243" i="18" a="1"/>
  <c r="P243" i="18" s="1"/>
  <c r="P244" i="18" a="1"/>
  <c r="P244" i="18" s="1"/>
  <c r="P245" i="18" a="1"/>
  <c r="P245" i="18" s="1"/>
  <c r="P246" i="18" a="1"/>
  <c r="P246" i="18" s="1"/>
  <c r="P247" i="18" a="1"/>
  <c r="P247" i="18" s="1"/>
  <c r="P248" i="18" a="1"/>
  <c r="P248" i="18" s="1"/>
  <c r="P249" i="18" a="1"/>
  <c r="P249" i="18" s="1"/>
  <c r="P250" i="18" a="1"/>
  <c r="P250" i="18" s="1"/>
  <c r="P251" i="18" a="1"/>
  <c r="P251" i="18" s="1"/>
  <c r="P252" i="18" a="1"/>
  <c r="P252" i="18" s="1"/>
  <c r="P253" i="18" a="1"/>
  <c r="P253" i="18" s="1"/>
  <c r="P254" i="18" a="1"/>
  <c r="P254" i="18" s="1"/>
  <c r="P255" i="18" a="1"/>
  <c r="P255" i="18" s="1"/>
  <c r="P256" i="18" a="1"/>
  <c r="P256" i="18" s="1"/>
  <c r="P257" i="18" a="1"/>
  <c r="P257" i="18" s="1"/>
  <c r="P258" i="18" a="1"/>
  <c r="P258" i="18" s="1"/>
  <c r="P259" i="18" a="1"/>
  <c r="P259" i="18" s="1"/>
  <c r="P260" i="18" a="1"/>
  <c r="P260" i="18" s="1"/>
  <c r="P261" i="18" a="1"/>
  <c r="P261" i="18" s="1"/>
  <c r="P262" i="18" a="1"/>
  <c r="P262" i="18" s="1"/>
  <c r="P263" i="18" a="1"/>
  <c r="P263" i="18" s="1"/>
  <c r="P264" i="18" a="1"/>
  <c r="P264" i="18" s="1"/>
  <c r="P265" i="18" a="1"/>
  <c r="P265" i="18" s="1"/>
  <c r="P266" i="18" a="1"/>
  <c r="P266" i="18" s="1"/>
  <c r="P267" i="18" a="1"/>
  <c r="P267" i="18" s="1"/>
  <c r="P268" i="18" a="1"/>
  <c r="P268" i="18" s="1"/>
  <c r="P269" i="18" a="1"/>
  <c r="P269" i="18" s="1"/>
  <c r="P270" i="18" a="1"/>
  <c r="P270" i="18" s="1"/>
  <c r="P271" i="18" a="1"/>
  <c r="P271" i="18" s="1"/>
  <c r="P272" i="18" a="1"/>
  <c r="P272" i="18" s="1"/>
  <c r="P273" i="18" a="1"/>
  <c r="P273" i="18" s="1"/>
  <c r="P274" i="18" a="1"/>
  <c r="P274" i="18" s="1"/>
  <c r="P275" i="18" a="1"/>
  <c r="P275" i="18" s="1"/>
  <c r="P276" i="18" a="1"/>
  <c r="P276" i="18" s="1"/>
  <c r="P277" i="18" a="1"/>
  <c r="P277" i="18" s="1"/>
  <c r="P278" i="18" a="1"/>
  <c r="P278" i="18" s="1"/>
  <c r="P279" i="18" a="1"/>
  <c r="P279" i="18" s="1"/>
  <c r="P280" i="18" a="1"/>
  <c r="P280" i="18" s="1"/>
  <c r="P281" i="18" a="1"/>
  <c r="P281" i="18" s="1"/>
  <c r="P282" i="18" a="1"/>
  <c r="P282" i="18" s="1"/>
  <c r="P283" i="18" a="1"/>
  <c r="P283" i="18" s="1"/>
  <c r="P284" i="18" a="1"/>
  <c r="P284" i="18" s="1"/>
  <c r="P285" i="18" a="1"/>
  <c r="P285" i="18" s="1"/>
  <c r="P286" i="18" a="1"/>
  <c r="P286" i="18" s="1"/>
  <c r="P287" i="18" a="1"/>
  <c r="P287" i="18" s="1"/>
  <c r="P288" i="18" a="1"/>
  <c r="P288" i="18" s="1"/>
  <c r="P289" i="18" a="1"/>
  <c r="P289" i="18" s="1"/>
  <c r="P290" i="18" a="1"/>
  <c r="P290" i="18" s="1"/>
  <c r="P291" i="18" a="1"/>
  <c r="P291" i="18" s="1"/>
  <c r="P292" i="18" a="1"/>
  <c r="P292" i="18" s="1"/>
  <c r="P293" i="18" a="1"/>
  <c r="P293" i="18" s="1"/>
  <c r="P294" i="18" a="1"/>
  <c r="P294" i="18" s="1"/>
  <c r="P295" i="18" a="1"/>
  <c r="P295" i="18" s="1"/>
  <c r="P296" i="18" a="1"/>
  <c r="P296" i="18" s="1"/>
  <c r="P297" i="18" a="1"/>
  <c r="P297" i="18" s="1"/>
  <c r="P298" i="18" a="1"/>
  <c r="P298" i="18" s="1"/>
  <c r="P299" i="18" a="1"/>
  <c r="P299" i="18" s="1"/>
  <c r="P300" i="18" a="1"/>
  <c r="P300" i="18" s="1"/>
  <c r="P301" i="18" a="1"/>
  <c r="P301" i="18" s="1"/>
  <c r="P302" i="18" a="1"/>
  <c r="P302" i="18" s="1"/>
  <c r="P303" i="18" a="1"/>
  <c r="P303" i="18" s="1"/>
  <c r="P304" i="18" a="1"/>
  <c r="P304" i="18" s="1"/>
  <c r="P305" i="18" a="1"/>
  <c r="P305" i="18" s="1"/>
  <c r="P306" i="18" a="1"/>
  <c r="P306" i="18" s="1"/>
  <c r="P307" i="18" a="1"/>
  <c r="P307" i="18" s="1"/>
  <c r="P308" i="18" a="1"/>
  <c r="P308" i="18" s="1"/>
  <c r="P309" i="18" a="1"/>
  <c r="P309" i="18" s="1"/>
  <c r="P310" i="18" a="1"/>
  <c r="P310" i="18" s="1"/>
  <c r="P311" i="18" a="1"/>
  <c r="P311" i="18" s="1"/>
  <c r="P312" i="18" a="1"/>
  <c r="P312" i="18" s="1"/>
  <c r="P313" i="18" a="1"/>
  <c r="P313" i="18" s="1"/>
  <c r="P314" i="18" a="1"/>
  <c r="P314" i="18" s="1"/>
  <c r="P315" i="18" a="1"/>
  <c r="P315" i="18" s="1"/>
  <c r="P316" i="18" a="1"/>
  <c r="P316" i="18" s="1"/>
  <c r="P317" i="18" a="1"/>
  <c r="P317" i="18" s="1"/>
  <c r="P318" i="18" a="1"/>
  <c r="P318" i="18" s="1"/>
  <c r="P319" i="18" a="1"/>
  <c r="P319" i="18" s="1"/>
  <c r="P320" i="18" a="1"/>
  <c r="P320" i="18" s="1"/>
  <c r="P321" i="18" a="1"/>
  <c r="P321" i="18" s="1"/>
  <c r="P322" i="18" a="1"/>
  <c r="P322" i="18" s="1"/>
  <c r="P323" i="18" a="1"/>
  <c r="P323" i="18" s="1"/>
  <c r="P324" i="18" a="1"/>
  <c r="P324" i="18" s="1"/>
  <c r="P325" i="18" a="1"/>
  <c r="P325" i="18" s="1"/>
  <c r="P326" i="18" a="1"/>
  <c r="P326" i="18" s="1"/>
  <c r="P327" i="18" a="1"/>
  <c r="P327" i="18" s="1"/>
  <c r="P328" i="18" a="1"/>
  <c r="P328" i="18" s="1"/>
  <c r="P329" i="18" a="1"/>
  <c r="P329" i="18" s="1"/>
  <c r="P330" i="18" a="1"/>
  <c r="P330" i="18" s="1"/>
  <c r="P331" i="18" a="1"/>
  <c r="P331" i="18" s="1"/>
  <c r="P332" i="18" a="1"/>
  <c r="P332" i="18" s="1"/>
  <c r="P333" i="18" a="1"/>
  <c r="P333" i="18" s="1"/>
  <c r="P334" i="18" a="1"/>
  <c r="P334" i="18" s="1"/>
  <c r="P335" i="18" a="1"/>
  <c r="P335" i="18" s="1"/>
  <c r="P336" i="18" a="1"/>
  <c r="P336" i="18" s="1"/>
  <c r="P337" i="18" a="1"/>
  <c r="P337" i="18" s="1"/>
  <c r="P338" i="18" a="1"/>
  <c r="P338" i="18" s="1"/>
  <c r="P339" i="18" a="1"/>
  <c r="P339" i="18" s="1"/>
  <c r="P340" i="18" a="1"/>
  <c r="P340" i="18" s="1"/>
  <c r="P341" i="18" a="1"/>
  <c r="P341" i="18" s="1"/>
  <c r="P342" i="18" a="1"/>
  <c r="P342" i="18" s="1"/>
  <c r="P343" i="18" a="1"/>
  <c r="P343" i="18" s="1"/>
  <c r="P344" i="18" a="1"/>
  <c r="P344" i="18" s="1"/>
  <c r="P345" i="18" a="1"/>
  <c r="P345" i="18" s="1"/>
  <c r="P346" i="18" a="1"/>
  <c r="P346" i="18" s="1"/>
  <c r="P347" i="18" a="1"/>
  <c r="P347" i="18" s="1"/>
  <c r="P348" i="18" a="1"/>
  <c r="P348" i="18" s="1"/>
  <c r="P349" i="18" a="1"/>
  <c r="P349" i="18" s="1"/>
  <c r="P350" i="18" a="1"/>
  <c r="P350" i="18" s="1"/>
  <c r="P351" i="18" a="1"/>
  <c r="P351" i="18" s="1"/>
  <c r="P352" i="18" a="1"/>
  <c r="P352" i="18" s="1"/>
  <c r="P353" i="18" a="1"/>
  <c r="P353" i="18" s="1"/>
  <c r="P354" i="18" a="1"/>
  <c r="P354" i="18" s="1"/>
  <c r="P355" i="18" a="1"/>
  <c r="P355" i="18" s="1"/>
  <c r="P356" i="18" a="1"/>
  <c r="P356" i="18" s="1"/>
  <c r="P357" i="18" a="1"/>
  <c r="P357" i="18" s="1"/>
  <c r="P358" i="18" a="1"/>
  <c r="P358" i="18" s="1"/>
  <c r="P359" i="18" a="1"/>
  <c r="P359" i="18" s="1"/>
  <c r="P360" i="18" a="1"/>
  <c r="P360" i="18" s="1"/>
  <c r="P361" i="18" a="1"/>
  <c r="P361" i="18" s="1"/>
  <c r="P362" i="18" a="1"/>
  <c r="P362" i="18" s="1"/>
  <c r="P363" i="18" a="1"/>
  <c r="P363" i="18" s="1"/>
  <c r="P364" i="18" a="1"/>
  <c r="P364" i="18" s="1"/>
  <c r="P365" i="18" a="1"/>
  <c r="P365" i="18" s="1"/>
  <c r="P366" i="18" a="1"/>
  <c r="P366" i="18" s="1"/>
  <c r="P367" i="18" a="1"/>
  <c r="P367" i="18" s="1"/>
  <c r="P368" i="18" a="1"/>
  <c r="P368" i="18" s="1"/>
  <c r="P369" i="18" a="1"/>
  <c r="P369" i="18" s="1"/>
  <c r="P370" i="18" a="1"/>
  <c r="P370" i="18" s="1"/>
  <c r="P371" i="18" a="1"/>
  <c r="P371" i="18" s="1"/>
  <c r="P372" i="18" a="1"/>
  <c r="P372" i="18" s="1"/>
  <c r="P373" i="18" a="1"/>
  <c r="P373" i="18" s="1"/>
  <c r="P374" i="18" a="1"/>
  <c r="P374" i="18" s="1"/>
  <c r="P375" i="18" a="1"/>
  <c r="P375" i="18" s="1"/>
  <c r="P376" i="18" a="1"/>
  <c r="P376" i="18" s="1"/>
  <c r="P377" i="18" a="1"/>
  <c r="P377" i="18" s="1"/>
  <c r="P378" i="18" a="1"/>
  <c r="P378" i="18" s="1"/>
  <c r="P379" i="18" a="1"/>
  <c r="P379" i="18" s="1"/>
  <c r="P380" i="18" a="1"/>
  <c r="P380" i="18" s="1"/>
  <c r="P381" i="18" a="1"/>
  <c r="P381" i="18" s="1"/>
  <c r="P382" i="18" a="1"/>
  <c r="P382" i="18" s="1"/>
  <c r="P383" i="18" a="1"/>
  <c r="P383" i="18" s="1"/>
  <c r="P384" i="18" a="1"/>
  <c r="P384" i="18" s="1"/>
  <c r="P385" i="18" a="1"/>
  <c r="P385" i="18" s="1"/>
  <c r="P386" i="18" a="1"/>
  <c r="P386" i="18" s="1"/>
  <c r="P387" i="18" a="1"/>
  <c r="P387" i="18" s="1"/>
  <c r="P388" i="18" a="1"/>
  <c r="P388" i="18" s="1"/>
  <c r="P389" i="18" a="1"/>
  <c r="P389" i="18" s="1"/>
  <c r="P390" i="18" a="1"/>
  <c r="P390" i="18" s="1"/>
  <c r="P391" i="18" a="1"/>
  <c r="P391" i="18" s="1"/>
  <c r="P392" i="18" a="1"/>
  <c r="P392" i="18" s="1"/>
  <c r="P393" i="18" a="1"/>
  <c r="P393" i="18" s="1"/>
  <c r="P394" i="18" a="1"/>
  <c r="P394" i="18" s="1"/>
  <c r="P395" i="18" a="1"/>
  <c r="P395" i="18" s="1"/>
  <c r="P396" i="18" a="1"/>
  <c r="P396" i="18" s="1"/>
  <c r="P397" i="18" a="1"/>
  <c r="P397" i="18" s="1"/>
  <c r="P398" i="18" a="1"/>
  <c r="P398" i="18" s="1"/>
  <c r="P399" i="18" a="1"/>
  <c r="P399" i="18" s="1"/>
  <c r="P400" i="18" a="1"/>
  <c r="P400" i="18" s="1"/>
  <c r="P401" i="18" a="1"/>
  <c r="P401" i="18" s="1"/>
  <c r="P402" i="18" a="1"/>
  <c r="P402" i="18" s="1"/>
  <c r="P403" i="18" a="1"/>
  <c r="P403" i="18" s="1"/>
  <c r="P404" i="18" a="1"/>
  <c r="P404" i="18" s="1"/>
  <c r="P405" i="18" a="1"/>
  <c r="P405" i="18" s="1"/>
  <c r="P406" i="18" a="1"/>
  <c r="P406" i="18" s="1"/>
  <c r="P407" i="18" a="1"/>
  <c r="P407" i="18" s="1"/>
  <c r="P408" i="18" a="1"/>
  <c r="P408" i="18" s="1"/>
  <c r="P409" i="18" a="1"/>
  <c r="P409" i="18" s="1"/>
  <c r="P410" i="18" a="1"/>
  <c r="P410" i="18" s="1"/>
  <c r="P411" i="18" a="1"/>
  <c r="P411" i="18" s="1"/>
  <c r="P412" i="18" a="1"/>
  <c r="P412" i="18" s="1"/>
  <c r="P413" i="18" a="1"/>
  <c r="P413" i="18" s="1"/>
  <c r="P414" i="18" a="1"/>
  <c r="P414" i="18" s="1"/>
  <c r="P415" i="18" a="1"/>
  <c r="P415" i="18" s="1"/>
  <c r="P416" i="18" a="1"/>
  <c r="P416" i="18" s="1"/>
  <c r="P417" i="18" a="1"/>
  <c r="P417" i="18" s="1"/>
  <c r="P418" i="18" a="1"/>
  <c r="P418" i="18" s="1"/>
  <c r="P419" i="18" a="1"/>
  <c r="P419" i="18" s="1"/>
  <c r="P420" i="18" a="1"/>
  <c r="P420" i="18" s="1"/>
  <c r="P421" i="18" a="1"/>
  <c r="P421" i="18" s="1"/>
  <c r="P422" i="18" a="1"/>
  <c r="P422" i="18" s="1"/>
  <c r="P423" i="18" a="1"/>
  <c r="P423" i="18" s="1"/>
  <c r="P424" i="18" a="1"/>
  <c r="P424" i="18" s="1"/>
  <c r="P425" i="18" a="1"/>
  <c r="P425" i="18" s="1"/>
  <c r="P426" i="18" a="1"/>
  <c r="P426" i="18" s="1"/>
  <c r="P427" i="18" a="1"/>
  <c r="P427" i="18" s="1"/>
  <c r="P428" i="18" a="1"/>
  <c r="P428" i="18" s="1"/>
  <c r="P429" i="18" a="1"/>
  <c r="P429" i="18" s="1"/>
  <c r="P430" i="18" a="1"/>
  <c r="P430" i="18" s="1"/>
  <c r="P431" i="18" a="1"/>
  <c r="P431" i="18" s="1"/>
  <c r="P432" i="18" a="1"/>
  <c r="P432" i="18" s="1"/>
  <c r="P433" i="18" a="1"/>
  <c r="P433" i="18" s="1"/>
  <c r="P434" i="18" a="1"/>
  <c r="P434" i="18" s="1"/>
  <c r="P435" i="18" a="1"/>
  <c r="P435" i="18" s="1"/>
  <c r="P436" i="18" a="1"/>
  <c r="P436" i="18" s="1"/>
  <c r="P437" i="18" a="1"/>
  <c r="P437" i="18" s="1"/>
  <c r="P438" i="18" a="1"/>
  <c r="P438" i="18" s="1"/>
  <c r="P439" i="18" a="1"/>
  <c r="P439" i="18" s="1"/>
  <c r="P440" i="18" a="1"/>
  <c r="P440" i="18" s="1"/>
  <c r="P441" i="18" a="1"/>
  <c r="P441" i="18" s="1"/>
  <c r="P442" i="18" a="1"/>
  <c r="P442" i="18" s="1"/>
  <c r="P443" i="18" a="1"/>
  <c r="P443" i="18" s="1"/>
  <c r="P444" i="18" a="1"/>
  <c r="P444" i="18" s="1"/>
  <c r="P445" i="18" a="1"/>
  <c r="P445" i="18" s="1"/>
  <c r="P446" i="18" a="1"/>
  <c r="P446" i="18" s="1"/>
  <c r="P447" i="18" a="1"/>
  <c r="P447" i="18" s="1"/>
  <c r="P448" i="18" a="1"/>
  <c r="P448" i="18" s="1"/>
  <c r="P449" i="18" a="1"/>
  <c r="P449" i="18" s="1"/>
  <c r="P450" i="18" a="1"/>
  <c r="P450" i="18" s="1"/>
  <c r="P451" i="18" a="1"/>
  <c r="P451" i="18" s="1"/>
  <c r="P452" i="18" a="1"/>
  <c r="P452" i="18" s="1"/>
  <c r="P453" i="18" a="1"/>
  <c r="P453" i="18" s="1"/>
  <c r="P454" i="18" a="1"/>
  <c r="P454" i="18" s="1"/>
  <c r="P455" i="18" a="1"/>
  <c r="P455" i="18" s="1"/>
  <c r="P456" i="18" a="1"/>
  <c r="P456" i="18" s="1"/>
  <c r="P457" i="18" a="1"/>
  <c r="P457" i="18" s="1"/>
  <c r="P458" i="18" a="1"/>
  <c r="P458" i="18" s="1"/>
  <c r="P459" i="18" a="1"/>
  <c r="P459" i="18" s="1"/>
  <c r="P460" i="18" a="1"/>
  <c r="P460" i="18" s="1"/>
  <c r="P461" i="18" a="1"/>
  <c r="P461" i="18" s="1"/>
  <c r="P462" i="18" a="1"/>
  <c r="P462" i="18" s="1"/>
  <c r="P463" i="18" a="1"/>
  <c r="P463" i="18" s="1"/>
  <c r="P464" i="18" a="1"/>
  <c r="P464" i="18" s="1"/>
  <c r="P465" i="18" a="1"/>
  <c r="P465" i="18" s="1"/>
  <c r="P466" i="18" a="1"/>
  <c r="P466" i="18" s="1"/>
  <c r="P467" i="18" a="1"/>
  <c r="P467" i="18" s="1"/>
  <c r="P468" i="18" a="1"/>
  <c r="P468" i="18" s="1"/>
  <c r="P469" i="18" a="1"/>
  <c r="P469" i="18" s="1"/>
  <c r="P470" i="18" a="1"/>
  <c r="P470" i="18" s="1"/>
  <c r="P471" i="18" a="1"/>
  <c r="P471" i="18" s="1"/>
  <c r="P472" i="18" a="1"/>
  <c r="P472" i="18" s="1"/>
  <c r="P473" i="18" a="1"/>
  <c r="P473" i="18" s="1"/>
  <c r="P474" i="18" a="1"/>
  <c r="P474" i="18" s="1"/>
  <c r="P475" i="18" a="1"/>
  <c r="P475" i="18" s="1"/>
  <c r="P476" i="18" a="1"/>
  <c r="P476" i="18" s="1"/>
  <c r="P477" i="18" a="1"/>
  <c r="P477" i="18" s="1"/>
  <c r="P478" i="18" a="1"/>
  <c r="P478" i="18" s="1"/>
  <c r="P479" i="18" a="1"/>
  <c r="P479" i="18" s="1"/>
  <c r="P480" i="18" a="1"/>
  <c r="P480" i="18" s="1"/>
  <c r="P481" i="18" a="1"/>
  <c r="P481" i="18" s="1"/>
  <c r="P482" i="18" a="1"/>
  <c r="P482" i="18" s="1"/>
  <c r="P483" i="18" a="1"/>
  <c r="P483" i="18" s="1"/>
  <c r="P484" i="18" a="1"/>
  <c r="P484" i="18" s="1"/>
  <c r="P485" i="18" a="1"/>
  <c r="P485" i="18" s="1"/>
  <c r="P486" i="18" a="1"/>
  <c r="P486" i="18" s="1"/>
  <c r="P487" i="18" a="1"/>
  <c r="P487" i="18" s="1"/>
  <c r="P488" i="18" a="1"/>
  <c r="P488" i="18" s="1"/>
  <c r="P489" i="18" a="1"/>
  <c r="P489" i="18" s="1"/>
  <c r="P490" i="18" a="1"/>
  <c r="P490" i="18" s="1"/>
  <c r="P491" i="18" a="1"/>
  <c r="P491" i="18" s="1"/>
  <c r="P492" i="18" a="1"/>
  <c r="P492" i="18" s="1"/>
  <c r="P493" i="18" a="1"/>
  <c r="P493" i="18" s="1"/>
  <c r="P494" i="18" a="1"/>
  <c r="P494" i="18" s="1"/>
  <c r="P495" i="18" a="1"/>
  <c r="P495" i="18" s="1"/>
  <c r="P496" i="18" a="1"/>
  <c r="P496" i="18" s="1"/>
  <c r="P497" i="18" a="1"/>
  <c r="P497" i="18" s="1"/>
  <c r="P498" i="18" a="1"/>
  <c r="P498" i="18" s="1"/>
  <c r="P499" i="18" a="1"/>
  <c r="P499" i="18" s="1"/>
  <c r="P500" i="18" a="1"/>
  <c r="P500" i="18" s="1"/>
  <c r="P501" i="18" a="1"/>
  <c r="P501" i="18" s="1"/>
  <c r="P502" i="18" a="1"/>
  <c r="P502" i="18" s="1"/>
  <c r="P503" i="18" a="1"/>
  <c r="P503" i="18" s="1"/>
  <c r="P504" i="18" a="1"/>
  <c r="P504" i="18" s="1"/>
  <c r="P505" i="18" a="1"/>
  <c r="P505" i="18" s="1"/>
  <c r="P506" i="18" a="1"/>
  <c r="P506" i="18" s="1"/>
  <c r="P507" i="18" a="1"/>
  <c r="P507" i="18" s="1"/>
  <c r="P508" i="18" a="1"/>
  <c r="P508" i="18" s="1"/>
  <c r="P509" i="18" a="1"/>
  <c r="P509" i="18" s="1"/>
  <c r="P510" i="18" a="1"/>
  <c r="P510" i="18" s="1"/>
  <c r="P511" i="18" a="1"/>
  <c r="P511" i="18" s="1"/>
  <c r="P512" i="18" a="1"/>
  <c r="P512" i="18" s="1"/>
  <c r="P513" i="18" a="1"/>
  <c r="P513" i="18" s="1"/>
  <c r="P514" i="18" a="1"/>
  <c r="P514" i="18" s="1"/>
  <c r="P515" i="18" a="1"/>
  <c r="P515" i="18" s="1"/>
  <c r="P516" i="18" a="1"/>
  <c r="P516" i="18" s="1"/>
  <c r="P517" i="18" a="1"/>
  <c r="P517" i="18" s="1"/>
  <c r="P518" i="18" a="1"/>
  <c r="P518" i="18" s="1"/>
  <c r="P519" i="18" a="1"/>
  <c r="P519" i="18" s="1"/>
  <c r="P520" i="18" a="1"/>
  <c r="P520" i="18" s="1"/>
  <c r="P521" i="18" a="1"/>
  <c r="P521" i="18" s="1"/>
  <c r="P522" i="18" a="1"/>
  <c r="P522" i="18" s="1"/>
  <c r="P523" i="18" a="1"/>
  <c r="P523" i="18" s="1"/>
  <c r="P524" i="18" a="1"/>
  <c r="P524" i="18" s="1"/>
  <c r="P525" i="18" a="1"/>
  <c r="P525" i="18" s="1"/>
  <c r="P526" i="18" a="1"/>
  <c r="P526" i="18" s="1"/>
  <c r="P527" i="18" a="1"/>
  <c r="P527" i="18" s="1"/>
  <c r="P528" i="18" a="1"/>
  <c r="P528" i="18" s="1"/>
  <c r="P529" i="18" a="1"/>
  <c r="P529" i="18" s="1"/>
  <c r="P530" i="18" a="1"/>
  <c r="P530" i="18" s="1"/>
  <c r="P531" i="18" a="1"/>
  <c r="P531" i="18" s="1"/>
  <c r="P532" i="18" a="1"/>
  <c r="P532" i="18" s="1"/>
  <c r="P533" i="18" a="1"/>
  <c r="P533" i="18" s="1"/>
  <c r="P534" i="18" a="1"/>
  <c r="P534" i="18" s="1"/>
  <c r="P535" i="18" a="1"/>
  <c r="P535" i="18" s="1"/>
  <c r="P536" i="18" a="1"/>
  <c r="P536" i="18" s="1"/>
  <c r="P537" i="18" a="1"/>
  <c r="P537" i="18" s="1"/>
  <c r="P538" i="18" a="1"/>
  <c r="P538" i="18" s="1"/>
  <c r="P539" i="18" a="1"/>
  <c r="P539" i="18" s="1"/>
  <c r="P540" i="18" a="1"/>
  <c r="P540" i="18" s="1"/>
  <c r="P541" i="18" a="1"/>
  <c r="P541" i="18" s="1"/>
  <c r="P542" i="18" a="1"/>
  <c r="P542" i="18" s="1"/>
  <c r="P543" i="18" a="1"/>
  <c r="P543" i="18" s="1"/>
  <c r="P544" i="18" a="1"/>
  <c r="P544" i="18" s="1"/>
  <c r="P545" i="18" a="1"/>
  <c r="P545" i="18" s="1"/>
  <c r="P546" i="18" a="1"/>
  <c r="P546" i="18" s="1"/>
  <c r="P547" i="18" a="1"/>
  <c r="P547" i="18" s="1"/>
  <c r="P548" i="18" a="1"/>
  <c r="P548" i="18" s="1"/>
  <c r="P549" i="18" a="1"/>
  <c r="P549" i="18" s="1"/>
  <c r="P550" i="18" a="1"/>
  <c r="P550" i="18" s="1"/>
  <c r="P551" i="18" a="1"/>
  <c r="P551" i="18" s="1"/>
  <c r="P552" i="18" a="1"/>
  <c r="P552" i="18" s="1"/>
  <c r="P553" i="18" a="1"/>
  <c r="P553" i="18" s="1"/>
  <c r="P554" i="18" a="1"/>
  <c r="P554" i="18" s="1"/>
  <c r="P555" i="18" a="1"/>
  <c r="P555" i="18" s="1"/>
  <c r="P556" i="18" a="1"/>
  <c r="P556" i="18" s="1"/>
  <c r="P557" i="18" a="1"/>
  <c r="P557" i="18" s="1"/>
  <c r="P558" i="18" a="1"/>
  <c r="P558" i="18" s="1"/>
  <c r="P559" i="18" a="1"/>
  <c r="P559" i="18" s="1"/>
  <c r="P560" i="18" a="1"/>
  <c r="P560" i="18" s="1"/>
  <c r="P561" i="18" a="1"/>
  <c r="P561" i="18" s="1"/>
  <c r="P562" i="18" a="1"/>
  <c r="P562" i="18" s="1"/>
  <c r="P563" i="18" a="1"/>
  <c r="P563" i="18" s="1"/>
  <c r="P564" i="18" a="1"/>
  <c r="P564" i="18" s="1"/>
  <c r="P565" i="18" a="1"/>
  <c r="P565" i="18" s="1"/>
  <c r="P566" i="18" a="1"/>
  <c r="P566" i="18" s="1"/>
  <c r="P567" i="18" a="1"/>
  <c r="P567" i="18" s="1"/>
  <c r="P568" i="18" a="1"/>
  <c r="P568" i="18" s="1"/>
  <c r="P569" i="18" a="1"/>
  <c r="P569" i="18" s="1"/>
  <c r="P570" i="18" a="1"/>
  <c r="P570" i="18" s="1"/>
  <c r="P571" i="18" a="1"/>
  <c r="P571" i="18" s="1"/>
  <c r="P572" i="18" a="1"/>
  <c r="P572" i="18" s="1"/>
  <c r="P573" i="18" a="1"/>
  <c r="P573" i="18" s="1"/>
  <c r="P574" i="18" a="1"/>
  <c r="P574" i="18" s="1"/>
  <c r="P575" i="18" a="1"/>
  <c r="P575" i="18" s="1"/>
  <c r="P576" i="18" a="1"/>
  <c r="P576" i="18" s="1"/>
  <c r="P577" i="18" a="1"/>
  <c r="P577" i="18" s="1"/>
  <c r="P578" i="18" a="1"/>
  <c r="P578" i="18" s="1"/>
  <c r="P579" i="18" a="1"/>
  <c r="P579" i="18" s="1"/>
  <c r="P580" i="18" a="1"/>
  <c r="P580" i="18" s="1"/>
  <c r="P581" i="18" a="1"/>
  <c r="P581" i="18" s="1"/>
  <c r="P582" i="18" a="1"/>
  <c r="P582" i="18" s="1"/>
  <c r="P583" i="18" a="1"/>
  <c r="P583" i="18" s="1"/>
  <c r="P584" i="18" a="1"/>
  <c r="P584" i="18" s="1"/>
  <c r="P585" i="18" a="1"/>
  <c r="P585" i="18" s="1"/>
  <c r="P586" i="18" a="1"/>
  <c r="P586" i="18" s="1"/>
  <c r="P587" i="18" a="1"/>
  <c r="P587" i="18" s="1"/>
  <c r="P588" i="18" a="1"/>
  <c r="P588" i="18" s="1"/>
  <c r="P589" i="18" a="1"/>
  <c r="P589" i="18" s="1"/>
  <c r="P590" i="18" a="1"/>
  <c r="P590" i="18" s="1"/>
  <c r="P591" i="18" a="1"/>
  <c r="P591" i="18" s="1"/>
  <c r="P592" i="18" a="1"/>
  <c r="P592" i="18" s="1"/>
  <c r="P593" i="18" a="1"/>
  <c r="P593" i="18" s="1"/>
  <c r="P594" i="18" a="1"/>
  <c r="P594" i="18" s="1"/>
  <c r="P595" i="18" a="1"/>
  <c r="P595" i="18" s="1"/>
  <c r="P596" i="18" a="1"/>
  <c r="P596" i="18" s="1"/>
  <c r="P597" i="18" a="1"/>
  <c r="P597" i="18" s="1"/>
  <c r="P598" i="18" a="1"/>
  <c r="P598" i="18" s="1"/>
  <c r="P599" i="18" a="1"/>
  <c r="P599" i="18" s="1"/>
  <c r="P600" i="18" a="1"/>
  <c r="P600" i="18" s="1"/>
  <c r="P601" i="18" a="1"/>
  <c r="P601" i="18" s="1"/>
  <c r="P602" i="18" a="1"/>
  <c r="P602" i="18" s="1"/>
  <c r="P603" i="18" a="1"/>
  <c r="P603" i="18" s="1"/>
  <c r="P604" i="18" a="1"/>
  <c r="P604" i="18" s="1"/>
  <c r="P605" i="18" a="1"/>
  <c r="P605" i="18" s="1"/>
  <c r="P606" i="18" a="1"/>
  <c r="P606" i="18" s="1"/>
  <c r="P607" i="18" a="1"/>
  <c r="P607" i="18" s="1"/>
  <c r="P608" i="18" a="1"/>
  <c r="P608" i="18" s="1"/>
  <c r="P609" i="18" a="1"/>
  <c r="P609" i="18" s="1"/>
  <c r="P610" i="18" a="1"/>
  <c r="P610" i="18" s="1"/>
  <c r="P611" i="18" a="1"/>
  <c r="P611" i="18" s="1"/>
  <c r="P612" i="18" a="1"/>
  <c r="P612" i="18" s="1"/>
  <c r="P613" i="18" a="1"/>
  <c r="P613" i="18" s="1"/>
  <c r="P614" i="18" a="1"/>
  <c r="P614" i="18" s="1"/>
  <c r="P615" i="18" a="1"/>
  <c r="P615" i="18" s="1"/>
  <c r="P616" i="18" a="1"/>
  <c r="P616" i="18" s="1"/>
  <c r="P617" i="18" a="1"/>
  <c r="P617" i="18" s="1"/>
  <c r="P618" i="18" a="1"/>
  <c r="P618" i="18" s="1"/>
  <c r="P619" i="18" a="1"/>
  <c r="P619" i="18" s="1"/>
  <c r="P620" i="18" a="1"/>
  <c r="P620" i="18" s="1"/>
  <c r="P621" i="18" a="1"/>
  <c r="P621" i="18" s="1"/>
  <c r="P622" i="18" a="1"/>
  <c r="P622" i="18" s="1"/>
  <c r="P623" i="18" a="1"/>
  <c r="P623" i="18" s="1"/>
  <c r="P624" i="18" a="1"/>
  <c r="P624" i="18" s="1"/>
  <c r="P625" i="18" a="1"/>
  <c r="P625" i="18" s="1"/>
  <c r="P626" i="18" a="1"/>
  <c r="P626" i="18" s="1"/>
  <c r="P627" i="18" a="1"/>
  <c r="P627" i="18" s="1"/>
  <c r="P628" i="18" a="1"/>
  <c r="P628" i="18" s="1"/>
  <c r="P629" i="18" a="1"/>
  <c r="P629" i="18" s="1"/>
  <c r="P630" i="18" a="1"/>
  <c r="P630" i="18" s="1"/>
  <c r="P631" i="18" a="1"/>
  <c r="P631" i="18" s="1"/>
  <c r="P632" i="18" a="1"/>
  <c r="P632" i="18" s="1"/>
  <c r="P633" i="18" a="1"/>
  <c r="P633" i="18" s="1"/>
  <c r="P634" i="18" a="1"/>
  <c r="P634" i="18" s="1"/>
  <c r="P635" i="18" a="1"/>
  <c r="P635" i="18" s="1"/>
  <c r="P636" i="18" a="1"/>
  <c r="P636" i="18" s="1"/>
  <c r="P637" i="18" a="1"/>
  <c r="P637" i="18" s="1"/>
  <c r="P638" i="18" a="1"/>
  <c r="P638" i="18" s="1"/>
  <c r="P639" i="18" a="1"/>
  <c r="P639" i="18" s="1"/>
  <c r="P640" i="18" a="1"/>
  <c r="P640" i="18" s="1"/>
  <c r="P641" i="18" a="1"/>
  <c r="P641" i="18" s="1"/>
  <c r="P642" i="18" a="1"/>
  <c r="P642" i="18" s="1"/>
  <c r="P643" i="18" a="1"/>
  <c r="P643" i="18" s="1"/>
  <c r="P644" i="18" a="1"/>
  <c r="P644" i="18" s="1"/>
  <c r="P645" i="18" a="1"/>
  <c r="P645" i="18" s="1"/>
  <c r="P646" i="18" a="1"/>
  <c r="P646" i="18" s="1"/>
  <c r="P647" i="18" a="1"/>
  <c r="P647" i="18" s="1"/>
  <c r="P648" i="18" a="1"/>
  <c r="P648" i="18" s="1"/>
  <c r="P649" i="18" a="1"/>
  <c r="P649" i="18" s="1"/>
  <c r="P650" i="18" a="1"/>
  <c r="P650" i="18" s="1"/>
  <c r="P651" i="18" a="1"/>
  <c r="P651" i="18" s="1"/>
  <c r="P652" i="18" a="1"/>
  <c r="P652" i="18" s="1"/>
  <c r="P653" i="18" a="1"/>
  <c r="P653" i="18" s="1"/>
  <c r="P654" i="18" a="1"/>
  <c r="P654" i="18" s="1"/>
  <c r="P655" i="18" a="1"/>
  <c r="P655" i="18" s="1"/>
  <c r="P656" i="18" a="1"/>
  <c r="P656" i="18" s="1"/>
  <c r="P657" i="18" a="1"/>
  <c r="P657" i="18" s="1"/>
  <c r="P658" i="18" a="1"/>
  <c r="P658" i="18" s="1"/>
  <c r="P659" i="18" a="1"/>
  <c r="P659" i="18" s="1"/>
  <c r="P660" i="18" a="1"/>
  <c r="P660" i="18" s="1"/>
  <c r="P661" i="18" a="1"/>
  <c r="P661" i="18" s="1"/>
  <c r="P662" i="18" a="1"/>
  <c r="P662" i="18" s="1"/>
  <c r="P663" i="18" a="1"/>
  <c r="P663" i="18" s="1"/>
  <c r="P664" i="18" a="1"/>
  <c r="P664" i="18" s="1"/>
  <c r="P665" i="18" a="1"/>
  <c r="P665" i="18" s="1"/>
  <c r="P666" i="18" a="1"/>
  <c r="P666" i="18" s="1"/>
  <c r="P667" i="18" a="1"/>
  <c r="P667" i="18" s="1"/>
  <c r="P668" i="18" a="1"/>
  <c r="P668" i="18" s="1"/>
  <c r="P669" i="18" a="1"/>
  <c r="P669" i="18" s="1"/>
  <c r="P670" i="18" a="1"/>
  <c r="P670" i="18" s="1"/>
  <c r="P671" i="18" a="1"/>
  <c r="P671" i="18" s="1"/>
  <c r="P672" i="18" a="1"/>
  <c r="P672" i="18" s="1"/>
  <c r="P673" i="18" a="1"/>
  <c r="P673" i="18" s="1"/>
  <c r="P674" i="18" a="1"/>
  <c r="P674" i="18" s="1"/>
  <c r="P675" i="18" a="1"/>
  <c r="P675" i="18" s="1"/>
  <c r="P676" i="18" a="1"/>
  <c r="P676" i="18" s="1"/>
  <c r="P677" i="18" a="1"/>
  <c r="P677" i="18" s="1"/>
  <c r="P678" i="18" a="1"/>
  <c r="P678" i="18" s="1"/>
  <c r="P679" i="18" a="1"/>
  <c r="P679" i="18" s="1"/>
  <c r="P680" i="18" a="1"/>
  <c r="P680" i="18" s="1"/>
  <c r="P681" i="18" a="1"/>
  <c r="P681" i="18" s="1"/>
  <c r="P682" i="18" a="1"/>
  <c r="P682" i="18" s="1"/>
  <c r="P683" i="18" a="1"/>
  <c r="P683" i="18" s="1"/>
  <c r="P684" i="18" a="1"/>
  <c r="P684" i="18" s="1"/>
  <c r="P685" i="18" a="1"/>
  <c r="P685" i="18" s="1"/>
  <c r="P686" i="18" a="1"/>
  <c r="P686" i="18" s="1"/>
  <c r="P687" i="18" a="1"/>
  <c r="P687" i="18" s="1"/>
  <c r="P688" i="18" a="1"/>
  <c r="P688" i="18" s="1"/>
  <c r="P689" i="18" a="1"/>
  <c r="P689" i="18" s="1"/>
  <c r="P690" i="18" a="1"/>
  <c r="P690" i="18" s="1"/>
  <c r="P691" i="18" a="1"/>
  <c r="P691" i="18" s="1"/>
  <c r="P692" i="18" a="1"/>
  <c r="P692" i="18" s="1"/>
  <c r="P693" i="18" a="1"/>
  <c r="P693" i="18" s="1"/>
  <c r="P694" i="18" a="1"/>
  <c r="P694" i="18" s="1"/>
  <c r="P695" i="18" a="1"/>
  <c r="P695" i="18" s="1"/>
  <c r="P696" i="18" a="1"/>
  <c r="P696" i="18" s="1"/>
  <c r="P697" i="18" a="1"/>
  <c r="P697" i="18" s="1"/>
  <c r="P698" i="18" a="1"/>
  <c r="P698" i="18" s="1"/>
  <c r="P699" i="18" a="1"/>
  <c r="P699" i="18" s="1"/>
  <c r="P700" i="18" a="1"/>
  <c r="P700" i="18" s="1"/>
  <c r="P701" i="18" a="1"/>
  <c r="P701" i="18" s="1"/>
  <c r="P702" i="18" a="1"/>
  <c r="P702" i="18" s="1"/>
  <c r="P703" i="18" a="1"/>
  <c r="P703" i="18" s="1"/>
  <c r="P704" i="18" a="1"/>
  <c r="P704" i="18" s="1"/>
  <c r="P705" i="18" a="1"/>
  <c r="P705" i="18" s="1"/>
  <c r="P706" i="18" a="1"/>
  <c r="P706" i="18" s="1"/>
  <c r="P707" i="18" a="1"/>
  <c r="P707" i="18" s="1"/>
  <c r="P708" i="18" a="1"/>
  <c r="P708" i="18" s="1"/>
  <c r="P709" i="18" a="1"/>
  <c r="P709" i="18" s="1"/>
  <c r="P710" i="18" a="1"/>
  <c r="P710" i="18" s="1"/>
  <c r="P711" i="18" a="1"/>
  <c r="P711" i="18" s="1"/>
  <c r="P712" i="18" a="1"/>
  <c r="P712" i="18" s="1"/>
  <c r="P713" i="18" a="1"/>
  <c r="P713" i="18" s="1"/>
  <c r="P714" i="18" a="1"/>
  <c r="P714" i="18" s="1"/>
  <c r="P715" i="18" a="1"/>
  <c r="P715" i="18" s="1"/>
  <c r="P716" i="18" a="1"/>
  <c r="P716" i="18" s="1"/>
  <c r="P717" i="18" a="1"/>
  <c r="P717" i="18" s="1"/>
  <c r="P718" i="18" a="1"/>
  <c r="P718" i="18" s="1"/>
  <c r="P719" i="18" a="1"/>
  <c r="P719" i="18" s="1"/>
  <c r="P720" i="18" a="1"/>
  <c r="P720" i="18" s="1"/>
  <c r="P721" i="18" a="1"/>
  <c r="P721" i="18" s="1"/>
  <c r="P722" i="18" a="1"/>
  <c r="P722" i="18" s="1"/>
  <c r="P723" i="18" a="1"/>
  <c r="P723" i="18" s="1"/>
  <c r="P724" i="18" a="1"/>
  <c r="P724" i="18" s="1"/>
  <c r="P725" i="18" a="1"/>
  <c r="P725" i="18" s="1"/>
  <c r="P726" i="18" a="1"/>
  <c r="P726" i="18" s="1"/>
  <c r="P727" i="18" a="1"/>
  <c r="P727" i="18" s="1"/>
  <c r="P728" i="18" a="1"/>
  <c r="P728" i="18" s="1"/>
  <c r="P729" i="18" a="1"/>
  <c r="P729" i="18" s="1"/>
  <c r="P730" i="18" a="1"/>
  <c r="P730" i="18" s="1"/>
  <c r="P731" i="18" a="1"/>
  <c r="P731" i="18" s="1"/>
  <c r="P732" i="18" a="1"/>
  <c r="P732" i="18" s="1"/>
  <c r="P733" i="18" a="1"/>
  <c r="P733" i="18" s="1"/>
  <c r="P734" i="18" a="1"/>
  <c r="P734" i="18" s="1"/>
  <c r="P735" i="18" a="1"/>
  <c r="P735" i="18" s="1"/>
  <c r="P736" i="18" a="1"/>
  <c r="P736" i="18" s="1"/>
  <c r="P737" i="18" a="1"/>
  <c r="P737" i="18" s="1"/>
  <c r="P738" i="18" a="1"/>
  <c r="P738" i="18" s="1"/>
  <c r="P739" i="18" a="1"/>
  <c r="P739" i="18" s="1"/>
  <c r="P740" i="18" a="1"/>
  <c r="P740" i="18" s="1"/>
  <c r="P741" i="18" a="1"/>
  <c r="P741" i="18" s="1"/>
  <c r="P742" i="18" a="1"/>
  <c r="P742" i="18" s="1"/>
  <c r="P743" i="18" a="1"/>
  <c r="P743" i="18" s="1"/>
  <c r="P744" i="18" a="1"/>
  <c r="P744" i="18" s="1"/>
  <c r="P745" i="18" a="1"/>
  <c r="P745" i="18" s="1"/>
  <c r="P746" i="18" a="1"/>
  <c r="P746" i="18" s="1"/>
  <c r="P747" i="18" a="1"/>
  <c r="P747" i="18" s="1"/>
  <c r="P748" i="18" a="1"/>
  <c r="P748" i="18" s="1"/>
  <c r="P749" i="18" a="1"/>
  <c r="P749" i="18" s="1"/>
  <c r="P750" i="18" a="1"/>
  <c r="P750" i="18" s="1"/>
  <c r="P751" i="18" a="1"/>
  <c r="P751" i="18" s="1"/>
  <c r="P752" i="18" a="1"/>
  <c r="P752" i="18" s="1"/>
  <c r="P753" i="18" a="1"/>
  <c r="P753" i="18" s="1"/>
  <c r="P754" i="18" a="1"/>
  <c r="P754" i="18" s="1"/>
  <c r="P755" i="18" a="1"/>
  <c r="P755" i="18" s="1"/>
  <c r="P756" i="18" a="1"/>
  <c r="P756" i="18" s="1"/>
  <c r="P757" i="18" a="1"/>
  <c r="P757" i="18" s="1"/>
  <c r="P758" i="18" a="1"/>
  <c r="P758" i="18" s="1"/>
  <c r="P759" i="18" a="1"/>
  <c r="P759" i="18" s="1"/>
  <c r="P760" i="18" a="1"/>
  <c r="P760" i="18" s="1"/>
  <c r="P761" i="18" a="1"/>
  <c r="P761" i="18" s="1"/>
  <c r="P762" i="18" a="1"/>
  <c r="P762" i="18" s="1"/>
  <c r="P763" i="18" a="1"/>
  <c r="P763" i="18" s="1"/>
  <c r="P764" i="18" a="1"/>
  <c r="P764" i="18" s="1"/>
  <c r="P765" i="18" a="1"/>
  <c r="P765" i="18" s="1"/>
  <c r="P766" i="18" a="1"/>
  <c r="P766" i="18" s="1"/>
  <c r="P767" i="18" a="1"/>
  <c r="P767" i="18" s="1"/>
  <c r="P768" i="18" a="1"/>
  <c r="P768" i="18" s="1"/>
  <c r="P769" i="18" a="1"/>
  <c r="P769" i="18" s="1"/>
  <c r="P770" i="18" a="1"/>
  <c r="P770" i="18" s="1"/>
  <c r="P771" i="18" a="1"/>
  <c r="P771" i="18" s="1"/>
  <c r="P772" i="18" a="1"/>
  <c r="P772" i="18" s="1"/>
  <c r="P773" i="18" a="1"/>
  <c r="P773" i="18" s="1"/>
  <c r="P774" i="18" a="1"/>
  <c r="P774" i="18" s="1"/>
  <c r="P775" i="18" a="1"/>
  <c r="P775" i="18" s="1"/>
  <c r="P776" i="18" a="1"/>
  <c r="P776" i="18" s="1"/>
  <c r="P777" i="18" a="1"/>
  <c r="P777" i="18" s="1"/>
  <c r="P778" i="18" a="1"/>
  <c r="P778" i="18" s="1"/>
  <c r="P779" i="18" a="1"/>
  <c r="P779" i="18" s="1"/>
  <c r="P780" i="18" a="1"/>
  <c r="P780" i="18" s="1"/>
  <c r="P781" i="18" a="1"/>
  <c r="P781" i="18" s="1"/>
  <c r="P782" i="18" a="1"/>
  <c r="P782" i="18" s="1"/>
  <c r="P783" i="18" a="1"/>
  <c r="P783" i="18" s="1"/>
  <c r="P784" i="18" a="1"/>
  <c r="P784" i="18" s="1"/>
  <c r="P785" i="18" a="1"/>
  <c r="P785" i="18" s="1"/>
  <c r="P786" i="18" a="1"/>
  <c r="P786" i="18" s="1"/>
  <c r="P787" i="18" a="1"/>
  <c r="P787" i="18" s="1"/>
  <c r="P788" i="18" a="1"/>
  <c r="P788" i="18" s="1"/>
  <c r="P789" i="18" a="1"/>
  <c r="P789" i="18" s="1"/>
  <c r="P790" i="18" a="1"/>
  <c r="P790" i="18" s="1"/>
  <c r="P791" i="18" a="1"/>
  <c r="P791" i="18" s="1"/>
  <c r="P792" i="18" a="1"/>
  <c r="P792" i="18" s="1"/>
  <c r="P793" i="18" a="1"/>
  <c r="P793" i="18" s="1"/>
  <c r="P794" i="18" a="1"/>
  <c r="P794" i="18" s="1"/>
  <c r="P795" i="18" a="1"/>
  <c r="P795" i="18" s="1"/>
  <c r="P796" i="18" a="1"/>
  <c r="P796" i="18" s="1"/>
  <c r="P797" i="18" a="1"/>
  <c r="P797" i="18" s="1"/>
  <c r="P798" i="18" a="1"/>
  <c r="P798" i="18" s="1"/>
  <c r="P799" i="18" a="1"/>
  <c r="P799" i="18" s="1"/>
  <c r="P800" i="18" a="1"/>
  <c r="P800" i="18" s="1"/>
  <c r="P801" i="18" a="1"/>
  <c r="P801" i="18" s="1"/>
  <c r="P802" i="18" a="1"/>
  <c r="P802" i="18" s="1"/>
  <c r="P803" i="18" a="1"/>
  <c r="P803" i="18" s="1"/>
  <c r="P804" i="18" a="1"/>
  <c r="P804" i="18" s="1"/>
  <c r="P805" i="18" a="1"/>
  <c r="P805" i="18" s="1"/>
  <c r="P806" i="18" a="1"/>
  <c r="P806" i="18" s="1"/>
  <c r="P807" i="18" a="1"/>
  <c r="P807" i="18" s="1"/>
  <c r="P808" i="18" a="1"/>
  <c r="P808" i="18" s="1"/>
  <c r="P809" i="18" a="1"/>
  <c r="P809" i="18" s="1"/>
  <c r="P810" i="18" a="1"/>
  <c r="P810" i="18" s="1"/>
  <c r="P811" i="18" a="1"/>
  <c r="P811" i="18" s="1"/>
  <c r="P812" i="18" a="1"/>
  <c r="P812" i="18" s="1"/>
  <c r="P813" i="18" a="1"/>
  <c r="P813" i="18" s="1"/>
  <c r="P814" i="18" a="1"/>
  <c r="P814" i="18" s="1"/>
  <c r="P815" i="18" a="1"/>
  <c r="P815" i="18" s="1"/>
  <c r="P816" i="18" a="1"/>
  <c r="P816" i="18" s="1"/>
  <c r="P817" i="18" a="1"/>
  <c r="P817" i="18" s="1"/>
  <c r="P818" i="18" a="1"/>
  <c r="P818" i="18" s="1"/>
  <c r="P819" i="18" a="1"/>
  <c r="P819" i="18" s="1"/>
  <c r="P820" i="18" a="1"/>
  <c r="P820" i="18" s="1"/>
  <c r="P821" i="18" a="1"/>
  <c r="P821" i="18" s="1"/>
  <c r="P822" i="18" a="1"/>
  <c r="P822" i="18" s="1"/>
  <c r="P823" i="18" a="1"/>
  <c r="P823" i="18" s="1"/>
  <c r="P824" i="18" a="1"/>
  <c r="P824" i="18" s="1"/>
  <c r="P825" i="18" a="1"/>
  <c r="P825" i="18" s="1"/>
  <c r="P826" i="18" a="1"/>
  <c r="P826" i="18" s="1"/>
  <c r="P827" i="18" a="1"/>
  <c r="P827" i="18" s="1"/>
  <c r="P828" i="18" a="1"/>
  <c r="P828" i="18" s="1"/>
  <c r="P829" i="18" a="1"/>
  <c r="P829" i="18" s="1"/>
  <c r="P830" i="18" a="1"/>
  <c r="P830" i="18" s="1"/>
  <c r="P831" i="18" a="1"/>
  <c r="P831" i="18" s="1"/>
  <c r="P832" i="18" a="1"/>
  <c r="P832" i="18" s="1"/>
  <c r="P833" i="18" a="1"/>
  <c r="P833" i="18" s="1"/>
  <c r="P834" i="18" a="1"/>
  <c r="P834" i="18" s="1"/>
  <c r="P835" i="18" a="1"/>
  <c r="P835" i="18" s="1"/>
  <c r="P836" i="18" a="1"/>
  <c r="P836" i="18" s="1"/>
  <c r="P837" i="18" a="1"/>
  <c r="P837" i="18" s="1"/>
  <c r="P838" i="18" a="1"/>
  <c r="P838" i="18" s="1"/>
  <c r="P839" i="18" a="1"/>
  <c r="P839" i="18" s="1"/>
  <c r="P840" i="18" a="1"/>
  <c r="P840" i="18" s="1"/>
  <c r="P841" i="18" a="1"/>
  <c r="P841" i="18" s="1"/>
  <c r="P842" i="18" a="1"/>
  <c r="P842" i="18" s="1"/>
  <c r="P843" i="18" a="1"/>
  <c r="P843" i="18" s="1"/>
  <c r="P844" i="18" a="1"/>
  <c r="P844" i="18" s="1"/>
  <c r="P845" i="18" a="1"/>
  <c r="P845" i="18" s="1"/>
  <c r="P846" i="18" a="1"/>
  <c r="P846" i="18" s="1"/>
  <c r="P847" i="18" a="1"/>
  <c r="P847" i="18" s="1"/>
  <c r="P848" i="18" a="1"/>
  <c r="P848" i="18" s="1"/>
  <c r="P849" i="18" a="1"/>
  <c r="P849" i="18" s="1"/>
  <c r="P850" i="18" a="1"/>
  <c r="P850" i="18" s="1"/>
  <c r="P851" i="18" a="1"/>
  <c r="P851" i="18" s="1"/>
  <c r="P852" i="18" a="1"/>
  <c r="P852" i="18" s="1"/>
  <c r="P853" i="18" a="1"/>
  <c r="P853" i="18" s="1"/>
  <c r="P854" i="18" a="1"/>
  <c r="P854" i="18" s="1"/>
  <c r="P855" i="18" a="1"/>
  <c r="P855" i="18" s="1"/>
  <c r="P856" i="18" a="1"/>
  <c r="P856" i="18" s="1"/>
  <c r="P857" i="18" a="1"/>
  <c r="P857" i="18" s="1"/>
  <c r="P858" i="18" a="1"/>
  <c r="P858" i="18" s="1"/>
  <c r="P859" i="18" a="1"/>
  <c r="P859" i="18" s="1"/>
  <c r="P860" i="18" a="1"/>
  <c r="P860" i="18" s="1"/>
  <c r="P861" i="18" a="1"/>
  <c r="P861" i="18" s="1"/>
  <c r="P862" i="18" a="1"/>
  <c r="P862" i="18" s="1"/>
  <c r="P863" i="18" a="1"/>
  <c r="P863" i="18" s="1"/>
  <c r="P864" i="18" a="1"/>
  <c r="P864" i="18" s="1"/>
  <c r="P865" i="18" a="1"/>
  <c r="P865" i="18" s="1"/>
  <c r="P866" i="18" a="1"/>
  <c r="P866" i="18" s="1"/>
  <c r="P867" i="18" a="1"/>
  <c r="P867" i="18" s="1"/>
  <c r="P868" i="18" a="1"/>
  <c r="P868" i="18" s="1"/>
  <c r="P869" i="18" a="1"/>
  <c r="P869" i="18" s="1"/>
  <c r="P870" i="18" a="1"/>
  <c r="P870" i="18" s="1"/>
  <c r="P871" i="18" a="1"/>
  <c r="P871" i="18" s="1"/>
  <c r="P872" i="18" a="1"/>
  <c r="P872" i="18" s="1"/>
  <c r="P873" i="18" a="1"/>
  <c r="P873" i="18" s="1"/>
  <c r="P874" i="18" a="1"/>
  <c r="P874" i="18" s="1"/>
  <c r="P875" i="18" a="1"/>
  <c r="P875" i="18" s="1"/>
  <c r="P876" i="18" a="1"/>
  <c r="P876" i="18" s="1"/>
  <c r="P877" i="18" a="1"/>
  <c r="P877" i="18" s="1"/>
  <c r="P878" i="18" a="1"/>
  <c r="P878" i="18" s="1"/>
  <c r="P879" i="18" a="1"/>
  <c r="P879" i="18" s="1"/>
  <c r="P880" i="18" a="1"/>
  <c r="P880" i="18" s="1"/>
  <c r="P881" i="18" a="1"/>
  <c r="P881" i="18" s="1"/>
  <c r="P882" i="18" a="1"/>
  <c r="P882" i="18" s="1"/>
  <c r="P883" i="18" a="1"/>
  <c r="P883" i="18" s="1"/>
  <c r="P884" i="18" a="1"/>
  <c r="P884" i="18" s="1"/>
  <c r="P885" i="18" a="1"/>
  <c r="P885" i="18" s="1"/>
  <c r="P886" i="18" a="1"/>
  <c r="P886" i="18" s="1"/>
  <c r="P887" i="18" a="1"/>
  <c r="P887" i="18" s="1"/>
  <c r="P888" i="18" a="1"/>
  <c r="P888" i="18" s="1"/>
  <c r="P889" i="18" a="1"/>
  <c r="P889" i="18" s="1"/>
  <c r="P890" i="18" a="1"/>
  <c r="P890" i="18" s="1"/>
  <c r="P891" i="18" a="1"/>
  <c r="P891" i="18" s="1"/>
  <c r="P892" i="18" a="1"/>
  <c r="P892" i="18" s="1"/>
  <c r="P893" i="18" a="1"/>
  <c r="P893" i="18" s="1"/>
  <c r="P894" i="18" a="1"/>
  <c r="P894" i="18" s="1"/>
  <c r="P895" i="18" a="1"/>
  <c r="P895" i="18" s="1"/>
  <c r="P896" i="18" a="1"/>
  <c r="P896" i="18" s="1"/>
  <c r="P897" i="18" a="1"/>
  <c r="P897" i="18" s="1"/>
  <c r="P898" i="18" a="1"/>
  <c r="P898" i="18" s="1"/>
  <c r="P899" i="18" a="1"/>
  <c r="P899" i="18" s="1"/>
  <c r="P900" i="18" a="1"/>
  <c r="P900" i="18" s="1"/>
  <c r="P901" i="18" a="1"/>
  <c r="P901" i="18" s="1"/>
  <c r="P902" i="18" a="1"/>
  <c r="P902" i="18" s="1"/>
  <c r="P903" i="18" a="1"/>
  <c r="P903" i="18" s="1"/>
  <c r="P904" i="18" a="1"/>
  <c r="P904" i="18" s="1"/>
  <c r="P905" i="18" a="1"/>
  <c r="P905" i="18" s="1"/>
  <c r="P906" i="18" a="1"/>
  <c r="P906" i="18" s="1"/>
  <c r="P907" i="18" a="1"/>
  <c r="P907" i="18" s="1"/>
  <c r="P908" i="18" a="1"/>
  <c r="P908" i="18" s="1"/>
  <c r="P909" i="18" a="1"/>
  <c r="P909" i="18" s="1"/>
  <c r="P910" i="18" a="1"/>
  <c r="P910" i="18" s="1"/>
  <c r="P911" i="18" a="1"/>
  <c r="P911" i="18" s="1"/>
  <c r="P912" i="18" a="1"/>
  <c r="P912" i="18" s="1"/>
  <c r="P913" i="18" a="1"/>
  <c r="P913" i="18" s="1"/>
  <c r="P914" i="18" a="1"/>
  <c r="P914" i="18" s="1"/>
  <c r="P915" i="18" a="1"/>
  <c r="P915" i="18" s="1"/>
  <c r="P916" i="18" a="1"/>
  <c r="P916" i="18" s="1"/>
  <c r="P917" i="18" a="1"/>
  <c r="P917" i="18" s="1"/>
  <c r="P918" i="18" a="1"/>
  <c r="P918" i="18" s="1"/>
  <c r="P919" i="18" a="1"/>
  <c r="P919" i="18" s="1"/>
  <c r="P920" i="18" a="1"/>
  <c r="P920" i="18" s="1"/>
  <c r="P921" i="18" a="1"/>
  <c r="P921" i="18" s="1"/>
  <c r="P922" i="18" a="1"/>
  <c r="P922" i="18" s="1"/>
  <c r="P923" i="18" a="1"/>
  <c r="P923" i="18" s="1"/>
  <c r="P924" i="18" a="1"/>
  <c r="P924" i="18" s="1"/>
  <c r="P925" i="18" a="1"/>
  <c r="P925" i="18" s="1"/>
  <c r="P926" i="18" a="1"/>
  <c r="P926" i="18" s="1"/>
  <c r="P927" i="18" a="1"/>
  <c r="P927" i="18" s="1"/>
  <c r="P928" i="18" a="1"/>
  <c r="P928" i="18" s="1"/>
  <c r="P929" i="18" a="1"/>
  <c r="P929" i="18" s="1"/>
  <c r="P930" i="18" a="1"/>
  <c r="P930" i="18" s="1"/>
  <c r="P931" i="18" a="1"/>
  <c r="P931" i="18" s="1"/>
  <c r="P932" i="18" a="1"/>
  <c r="P932" i="18" s="1"/>
  <c r="P933" i="18" a="1"/>
  <c r="P933" i="18" s="1"/>
  <c r="P934" i="18" a="1"/>
  <c r="P934" i="18" s="1"/>
  <c r="P935" i="18" a="1"/>
  <c r="P935" i="18" s="1"/>
  <c r="P936" i="18" a="1"/>
  <c r="P936" i="18" s="1"/>
  <c r="P937" i="18" a="1"/>
  <c r="P937" i="18" s="1"/>
  <c r="P938" i="18" a="1"/>
  <c r="P938" i="18" s="1"/>
  <c r="P939" i="18" a="1"/>
  <c r="P939" i="18" s="1"/>
  <c r="P940" i="18" a="1"/>
  <c r="P940" i="18" s="1"/>
  <c r="P941" i="18" a="1"/>
  <c r="P941" i="18" s="1"/>
  <c r="P942" i="18" a="1"/>
  <c r="P942" i="18" s="1"/>
  <c r="P943" i="18" a="1"/>
  <c r="P943" i="18" s="1"/>
  <c r="P944" i="18" a="1"/>
  <c r="P944" i="18" s="1"/>
  <c r="P945" i="18" a="1"/>
  <c r="P945" i="18" s="1"/>
  <c r="P946" i="18" a="1"/>
  <c r="P946" i="18" s="1"/>
  <c r="P947" i="18" a="1"/>
  <c r="P947" i="18" s="1"/>
  <c r="P948" i="18" a="1"/>
  <c r="P948" i="18" s="1"/>
  <c r="P949" i="18" a="1"/>
  <c r="P949" i="18" s="1"/>
  <c r="P950" i="18" a="1"/>
  <c r="P950" i="18" s="1"/>
  <c r="P951" i="18" a="1"/>
  <c r="P951" i="18" s="1"/>
  <c r="P952" i="18" a="1"/>
  <c r="P952" i="18" s="1"/>
  <c r="P953" i="18" a="1"/>
  <c r="P953" i="18" s="1"/>
  <c r="P954" i="18" a="1"/>
  <c r="P954" i="18" s="1"/>
  <c r="P955" i="18" a="1"/>
  <c r="P955" i="18" s="1"/>
  <c r="P956" i="18" a="1"/>
  <c r="P956" i="18" s="1"/>
  <c r="P957" i="18" a="1"/>
  <c r="P957" i="18" s="1"/>
  <c r="P958" i="18" a="1"/>
  <c r="P958" i="18" s="1"/>
  <c r="P959" i="18" a="1"/>
  <c r="P959" i="18" s="1"/>
  <c r="P960" i="18" a="1"/>
  <c r="P960" i="18" s="1"/>
  <c r="P961" i="18" a="1"/>
  <c r="P961" i="18" s="1"/>
  <c r="P962" i="18" a="1"/>
  <c r="P962" i="18" s="1"/>
  <c r="P963" i="18" a="1"/>
  <c r="P963" i="18" s="1"/>
  <c r="P964" i="18" a="1"/>
  <c r="P964" i="18" s="1"/>
  <c r="P965" i="18" a="1"/>
  <c r="P965" i="18" s="1"/>
  <c r="P966" i="18" a="1"/>
  <c r="P966" i="18" s="1"/>
  <c r="P967" i="18" a="1"/>
  <c r="P967" i="18" s="1"/>
  <c r="P968" i="18" a="1"/>
  <c r="P968" i="18" s="1"/>
  <c r="P969" i="18" a="1"/>
  <c r="P969" i="18" s="1"/>
  <c r="P970" i="18" a="1"/>
  <c r="P970" i="18" s="1"/>
  <c r="P971" i="18" a="1"/>
  <c r="P971" i="18" s="1"/>
  <c r="P972" i="18" a="1"/>
  <c r="P972" i="18" s="1"/>
  <c r="P973" i="18" a="1"/>
  <c r="P973" i="18" s="1"/>
  <c r="P974" i="18" a="1"/>
  <c r="P974" i="18" s="1"/>
  <c r="P975" i="18" a="1"/>
  <c r="P975" i="18" s="1"/>
  <c r="P976" i="18" a="1"/>
  <c r="P976" i="18" s="1"/>
  <c r="P977" i="18" a="1"/>
  <c r="P977" i="18" s="1"/>
  <c r="P978" i="18" a="1"/>
  <c r="P978" i="18" s="1"/>
  <c r="P979" i="18" a="1"/>
  <c r="P979" i="18" s="1"/>
  <c r="P980" i="18" a="1"/>
  <c r="P980" i="18" s="1"/>
  <c r="P981" i="18" a="1"/>
  <c r="P981" i="18" s="1"/>
  <c r="P982" i="18" a="1"/>
  <c r="P982" i="18" s="1"/>
  <c r="P983" i="18" a="1"/>
  <c r="P983" i="18" s="1"/>
  <c r="P984" i="18" a="1"/>
  <c r="P984" i="18" s="1"/>
  <c r="P985" i="18" a="1"/>
  <c r="P985" i="18" s="1"/>
  <c r="P986" i="18" a="1"/>
  <c r="P986" i="18" s="1"/>
  <c r="P987" i="18" a="1"/>
  <c r="P987" i="18" s="1"/>
  <c r="P988" i="18" a="1"/>
  <c r="P988" i="18" s="1"/>
  <c r="P989" i="18" a="1"/>
  <c r="P989" i="18" s="1"/>
  <c r="P990" i="18" a="1"/>
  <c r="P990" i="18" s="1"/>
  <c r="P991" i="18" a="1"/>
  <c r="P991" i="18" s="1"/>
  <c r="P992" i="18" a="1"/>
  <c r="P992" i="18" s="1"/>
  <c r="P993" i="18" a="1"/>
  <c r="P993" i="18" s="1"/>
  <c r="P994" i="18" a="1"/>
  <c r="P994" i="18" s="1"/>
  <c r="P995" i="18" a="1"/>
  <c r="P995" i="18" s="1"/>
  <c r="P996" i="18" a="1"/>
  <c r="P996" i="18" s="1"/>
  <c r="P997" i="18" a="1"/>
  <c r="P997" i="18" s="1"/>
  <c r="P998" i="18" a="1"/>
  <c r="P998" i="18" s="1"/>
  <c r="P999" i="18" a="1"/>
  <c r="P999" i="18" s="1"/>
  <c r="P1000" i="18" a="1"/>
  <c r="P1000" i="18" s="1"/>
  <c r="P1001" i="18" a="1"/>
  <c r="P1001" i="18" s="1"/>
  <c r="P1002" i="18" a="1"/>
  <c r="P1002" i="18" s="1"/>
  <c r="P1003" i="18" a="1"/>
  <c r="P1003" i="18" s="1"/>
  <c r="P1004" i="18" a="1"/>
  <c r="P1004" i="18" s="1"/>
  <c r="P1005" i="18" a="1"/>
  <c r="P1005" i="18" s="1"/>
  <c r="P1006" i="18" a="1"/>
  <c r="P1006" i="18" s="1"/>
  <c r="P1007" i="18" a="1"/>
  <c r="P1007" i="18" s="1"/>
  <c r="P1008" i="18" a="1"/>
  <c r="P1008" i="18" s="1"/>
  <c r="P1009" i="18" a="1"/>
  <c r="P1009" i="18" s="1"/>
  <c r="P1010" i="18" a="1"/>
  <c r="P1010" i="18" s="1"/>
  <c r="P1011" i="18" a="1"/>
  <c r="P1011" i="18" s="1"/>
  <c r="P1012" i="18" a="1"/>
  <c r="P1012" i="18" s="1"/>
  <c r="P1013" i="18" a="1"/>
  <c r="P1013" i="18" s="1"/>
  <c r="P1014" i="18" a="1"/>
  <c r="P1014" i="18" s="1"/>
  <c r="P1015" i="18" a="1"/>
  <c r="P1015" i="18" s="1"/>
  <c r="P1016" i="18" a="1"/>
  <c r="P1016" i="18" s="1"/>
  <c r="P1017" i="18" a="1"/>
  <c r="P1017" i="18" s="1"/>
  <c r="P1018" i="18" a="1"/>
  <c r="P1018" i="18" s="1"/>
  <c r="P1019" i="18" a="1"/>
  <c r="P1019" i="18" s="1"/>
  <c r="P1020" i="18" a="1"/>
  <c r="P1020" i="18" s="1"/>
  <c r="P1021" i="18" a="1"/>
  <c r="P1021" i="18" s="1"/>
  <c r="P1022" i="18" a="1"/>
  <c r="P1022" i="18" s="1"/>
  <c r="P1023" i="18" a="1"/>
  <c r="P1023" i="18" s="1"/>
  <c r="P1024" i="18" a="1"/>
  <c r="P1024" i="18" s="1"/>
  <c r="P1025" i="18" a="1"/>
  <c r="P1025" i="18" s="1"/>
  <c r="P1026" i="18" a="1"/>
  <c r="P1026" i="18" s="1"/>
  <c r="P1027" i="18" a="1"/>
  <c r="P1027" i="18" s="1"/>
  <c r="P1028" i="18" a="1"/>
  <c r="P1028" i="18" s="1"/>
  <c r="P1029" i="18" a="1"/>
  <c r="P1029" i="18" s="1"/>
  <c r="P1030" i="18" a="1"/>
  <c r="P1030" i="18" s="1"/>
  <c r="P1031" i="18" a="1"/>
  <c r="P1031" i="18" s="1"/>
  <c r="P1032" i="18" a="1"/>
  <c r="P1032" i="18" s="1"/>
  <c r="P1033" i="18" a="1"/>
  <c r="P1033" i="18" s="1"/>
  <c r="P1034" i="18" a="1"/>
  <c r="P1034" i="18" s="1"/>
  <c r="P1035" i="18" a="1"/>
  <c r="P1035" i="18" s="1"/>
  <c r="P1036" i="18" a="1"/>
  <c r="P1036" i="18" s="1"/>
  <c r="P1037" i="18" a="1"/>
  <c r="P1037" i="18" s="1"/>
  <c r="P1038" i="18" a="1"/>
  <c r="P1038" i="18" s="1"/>
  <c r="P1039" i="18" a="1"/>
  <c r="P1039" i="18" s="1"/>
  <c r="P1040" i="18" a="1"/>
  <c r="P1040" i="18" s="1"/>
  <c r="P1041" i="18" a="1"/>
  <c r="P1041" i="18" s="1"/>
  <c r="P1042" i="18" a="1"/>
  <c r="P1042" i="18" s="1"/>
  <c r="P1043" i="18" a="1"/>
  <c r="P1043" i="18" s="1"/>
  <c r="P1044" i="18" a="1"/>
  <c r="P1044" i="18" s="1"/>
  <c r="P1045" i="18" a="1"/>
  <c r="P1045" i="18" s="1"/>
  <c r="P1046" i="18" a="1"/>
  <c r="P1046" i="18" s="1"/>
  <c r="P1047" i="18" a="1"/>
  <c r="P1047" i="18" s="1"/>
  <c r="P1048" i="18" a="1"/>
  <c r="P1048" i="18" s="1"/>
  <c r="P1049" i="18" a="1"/>
  <c r="P1049" i="18" s="1"/>
  <c r="P1050" i="18" a="1"/>
  <c r="P1050" i="18" s="1"/>
  <c r="P1051" i="18" a="1"/>
  <c r="P1051" i="18" s="1"/>
  <c r="P1052" i="18" a="1"/>
  <c r="P1052" i="18" s="1"/>
  <c r="P1053" i="18" a="1"/>
  <c r="P1053" i="18" s="1"/>
  <c r="P1054" i="18" a="1"/>
  <c r="P1054" i="18" s="1"/>
  <c r="P1055" i="18" a="1"/>
  <c r="P1055" i="18" s="1"/>
  <c r="P1056" i="18" a="1"/>
  <c r="P1056" i="18" s="1"/>
  <c r="P1057" i="18" a="1"/>
  <c r="P1057" i="18" s="1"/>
  <c r="P1058" i="18" a="1"/>
  <c r="P1058" i="18" s="1"/>
  <c r="P1059" i="18" a="1"/>
  <c r="P1059" i="18" s="1"/>
  <c r="P1060" i="18" a="1"/>
  <c r="P1060" i="18" s="1"/>
  <c r="P1061" i="18" a="1"/>
  <c r="P1061" i="18" s="1"/>
  <c r="P1062" i="18" a="1"/>
  <c r="P1062" i="18" s="1"/>
  <c r="P1063" i="18" a="1"/>
  <c r="P1063" i="18" s="1"/>
  <c r="P1064" i="18" a="1"/>
  <c r="P1064" i="18" s="1"/>
  <c r="P1065" i="18" a="1"/>
  <c r="P1065" i="18" s="1"/>
  <c r="P1066" i="18" a="1"/>
  <c r="P1066" i="18" s="1"/>
  <c r="P1067" i="18" a="1"/>
  <c r="P1067" i="18" s="1"/>
  <c r="P1068" i="18" a="1"/>
  <c r="P1068" i="18" s="1"/>
  <c r="P1069" i="18" a="1"/>
  <c r="P1069" i="18" s="1"/>
  <c r="P1070" i="18" a="1"/>
  <c r="P1070" i="18" s="1"/>
  <c r="P1071" i="18" a="1"/>
  <c r="P1071" i="18" s="1"/>
  <c r="P1072" i="18" a="1"/>
  <c r="P1072" i="18" s="1"/>
  <c r="P1073" i="18" a="1"/>
  <c r="P1073" i="18" s="1"/>
  <c r="P1074" i="18" a="1"/>
  <c r="P1074" i="18" s="1"/>
  <c r="P1075" i="18" a="1"/>
  <c r="P1075" i="18" s="1"/>
  <c r="P1076" i="18" a="1"/>
  <c r="P1076" i="18" s="1"/>
  <c r="P1077" i="18" a="1"/>
  <c r="P1077" i="18" s="1"/>
  <c r="P1078" i="18" a="1"/>
  <c r="P1078" i="18" s="1"/>
  <c r="P1079" i="18" a="1"/>
  <c r="P1079" i="18" s="1"/>
  <c r="P1080" i="18" a="1"/>
  <c r="P1080" i="18" s="1"/>
  <c r="P1081" i="18" a="1"/>
  <c r="P1081" i="18" s="1"/>
  <c r="P1082" i="18" a="1"/>
  <c r="P1082" i="18" s="1"/>
  <c r="P1083" i="18" a="1"/>
  <c r="P1083" i="18" s="1"/>
  <c r="P1084" i="18" a="1"/>
  <c r="P1084" i="18" s="1"/>
  <c r="P1085" i="18" a="1"/>
  <c r="P1085" i="18" s="1"/>
  <c r="P1086" i="18" a="1"/>
  <c r="P1086" i="18" s="1"/>
  <c r="P1087" i="18" a="1"/>
  <c r="P1087" i="18" s="1"/>
  <c r="P1088" i="18" a="1"/>
  <c r="P1088" i="18" s="1"/>
  <c r="P1089" i="18" a="1"/>
  <c r="P1089" i="18" s="1"/>
  <c r="P1090" i="18" a="1"/>
  <c r="P1090" i="18" s="1"/>
  <c r="P1091" i="18" a="1"/>
  <c r="P1091" i="18" s="1"/>
  <c r="P1092" i="18" a="1"/>
  <c r="P1092" i="18" s="1"/>
  <c r="P1093" i="18" a="1"/>
  <c r="P1093" i="18" s="1"/>
  <c r="P1094" i="18" a="1"/>
  <c r="P1094" i="18" s="1"/>
  <c r="P1095" i="18" a="1"/>
  <c r="P1095" i="18" s="1"/>
  <c r="P1096" i="18" a="1"/>
  <c r="P1096" i="18" s="1"/>
  <c r="P1097" i="18" a="1"/>
  <c r="P1097" i="18" s="1"/>
  <c r="P1098" i="18" a="1"/>
  <c r="P1098" i="18" s="1"/>
  <c r="P1099" i="18" a="1"/>
  <c r="P1099" i="18" s="1"/>
  <c r="P1100" i="18" a="1"/>
  <c r="P1100" i="18" s="1"/>
  <c r="P1101" i="18" a="1"/>
  <c r="P1101" i="18" s="1"/>
  <c r="P1102" i="18" a="1"/>
  <c r="P1102" i="18" s="1"/>
  <c r="P1103" i="18" a="1"/>
  <c r="P1103" i="18" s="1"/>
  <c r="P1104" i="18" a="1"/>
  <c r="P1104" i="18" s="1"/>
  <c r="P1105" i="18" a="1"/>
  <c r="P1105" i="18" s="1"/>
  <c r="P1106" i="18" a="1"/>
  <c r="P1106" i="18" s="1"/>
  <c r="P1107" i="18" a="1"/>
  <c r="P1107" i="18" s="1"/>
  <c r="P1108" i="18" a="1"/>
  <c r="P1108" i="18" s="1"/>
  <c r="P1109" i="18" a="1"/>
  <c r="P1109" i="18" s="1"/>
  <c r="P1110" i="18" a="1"/>
  <c r="P1110" i="18" s="1"/>
  <c r="P1111" i="18" a="1"/>
  <c r="P1111" i="18" s="1"/>
  <c r="P1112" i="18" a="1"/>
  <c r="P1112" i="18" s="1"/>
  <c r="P1113" i="18" a="1"/>
  <c r="P1113" i="18" s="1"/>
  <c r="P1114" i="18" a="1"/>
  <c r="P1114" i="18" s="1"/>
  <c r="P1115" i="18" a="1"/>
  <c r="P1115" i="18" s="1"/>
  <c r="P1116" i="18" a="1"/>
  <c r="P1116" i="18" s="1"/>
  <c r="P1117" i="18" a="1"/>
  <c r="P1117" i="18" s="1"/>
  <c r="P1118" i="18" a="1"/>
  <c r="P1118" i="18" s="1"/>
  <c r="P1119" i="18" a="1"/>
  <c r="P1119" i="18" s="1"/>
  <c r="P1120" i="18" a="1"/>
  <c r="P1120" i="18" s="1"/>
  <c r="P1121" i="18" a="1"/>
  <c r="P1121" i="18" s="1"/>
  <c r="P1122" i="18" a="1"/>
  <c r="P1122" i="18" s="1"/>
  <c r="P1123" i="18" a="1"/>
  <c r="P1123" i="18" s="1"/>
  <c r="P1124" i="18" a="1"/>
  <c r="P1124" i="18" s="1"/>
  <c r="P1125" i="18" a="1"/>
  <c r="P1125" i="18" s="1"/>
  <c r="P1126" i="18" a="1"/>
  <c r="P1126" i="18" s="1"/>
  <c r="P1127" i="18" a="1"/>
  <c r="P1127" i="18" s="1"/>
  <c r="P1128" i="18" a="1"/>
  <c r="P1128" i="18" s="1"/>
  <c r="P1129" i="18" a="1"/>
  <c r="P1129" i="18" s="1"/>
  <c r="P1130" i="18" a="1"/>
  <c r="P1130" i="18" s="1"/>
  <c r="P1131" i="18" a="1"/>
  <c r="P1131" i="18" s="1"/>
  <c r="P1132" i="18" a="1"/>
  <c r="P1132" i="18" s="1"/>
  <c r="P1133" i="18" a="1"/>
  <c r="P1133" i="18" s="1"/>
  <c r="P1134" i="18" a="1"/>
  <c r="P1134" i="18" s="1"/>
  <c r="P1135" i="18" a="1"/>
  <c r="P1135" i="18" s="1"/>
  <c r="P1136" i="18" a="1"/>
  <c r="P1136" i="18" s="1"/>
  <c r="P1137" i="18" a="1"/>
  <c r="P1137" i="18" s="1"/>
  <c r="P1138" i="18" a="1"/>
  <c r="P1138" i="18" s="1"/>
  <c r="P1139" i="18" a="1"/>
  <c r="P1139" i="18" s="1"/>
  <c r="P1140" i="18" a="1"/>
  <c r="P1140" i="18" s="1"/>
  <c r="P1141" i="18" a="1"/>
  <c r="P1141" i="18" s="1"/>
  <c r="P1142" i="18" a="1"/>
  <c r="P1142" i="18" s="1"/>
  <c r="P1143" i="18" a="1"/>
  <c r="P1143" i="18" s="1"/>
  <c r="P1144" i="18" a="1"/>
  <c r="P1144" i="18" s="1"/>
  <c r="P1145" i="18" a="1"/>
  <c r="P1145" i="18" s="1"/>
  <c r="P1146" i="18" a="1"/>
  <c r="P1146" i="18" s="1"/>
  <c r="P1147" i="18" a="1"/>
  <c r="P1147" i="18" s="1"/>
  <c r="P1148" i="18" a="1"/>
  <c r="P1148" i="18" s="1"/>
  <c r="P1149" i="18" a="1"/>
  <c r="P1149" i="18" s="1"/>
  <c r="P1150" i="18" a="1"/>
  <c r="P1150" i="18" s="1"/>
  <c r="P1151" i="18" a="1"/>
  <c r="P1151" i="18" s="1"/>
  <c r="P1152" i="18" a="1"/>
  <c r="P1152" i="18" s="1"/>
  <c r="P1153" i="18" a="1"/>
  <c r="P1153" i="18" s="1"/>
  <c r="P1154" i="18" a="1"/>
  <c r="P1154" i="18" s="1"/>
  <c r="P1155" i="18" a="1"/>
  <c r="P1155" i="18" s="1"/>
  <c r="P1156" i="18" a="1"/>
  <c r="P1156" i="18" s="1"/>
  <c r="P1157" i="18" a="1"/>
  <c r="P1157" i="18" s="1"/>
  <c r="P1158" i="18" a="1"/>
  <c r="P1158" i="18" s="1"/>
  <c r="P1159" i="18" a="1"/>
  <c r="P1159" i="18" s="1"/>
  <c r="P1160" i="18" a="1"/>
  <c r="P1160" i="18" s="1"/>
  <c r="P1161" i="18" a="1"/>
  <c r="P1161" i="18" s="1"/>
  <c r="P1162" i="18" a="1"/>
  <c r="P1162" i="18" s="1"/>
  <c r="P1163" i="18" a="1"/>
  <c r="P1163" i="18" s="1"/>
  <c r="P1164" i="18" a="1"/>
  <c r="P1164" i="18" s="1"/>
  <c r="P1165" i="18" a="1"/>
  <c r="P1165" i="18" s="1"/>
  <c r="P1166" i="18" a="1"/>
  <c r="P1166" i="18" s="1"/>
  <c r="P1167" i="18" a="1"/>
  <c r="P1167" i="18" s="1"/>
  <c r="P1168" i="18" a="1"/>
  <c r="P1168" i="18" s="1"/>
  <c r="P1169" i="18" a="1"/>
  <c r="P1169" i="18" s="1"/>
  <c r="P1170" i="18" a="1"/>
  <c r="P1170" i="18" s="1"/>
  <c r="P1171" i="18" a="1"/>
  <c r="P1171" i="18" s="1"/>
  <c r="P1172" i="18" a="1"/>
  <c r="P1172" i="18" s="1"/>
  <c r="P1173" i="18" a="1"/>
  <c r="P1173" i="18" s="1"/>
  <c r="P1174" i="18" a="1"/>
  <c r="P1174" i="18" s="1"/>
  <c r="P1175" i="18" a="1"/>
  <c r="P1175" i="18" s="1"/>
  <c r="P1176" i="18" a="1"/>
  <c r="P1176" i="18" s="1"/>
  <c r="P1177" i="18" a="1"/>
  <c r="P1177" i="18" s="1"/>
  <c r="P1178" i="18" a="1"/>
  <c r="P1178" i="18" s="1"/>
  <c r="P1179" i="18" a="1"/>
  <c r="P1179" i="18" s="1"/>
  <c r="P1180" i="18" a="1"/>
  <c r="P1180" i="18" s="1"/>
  <c r="P1181" i="18" a="1"/>
  <c r="P1181" i="18" s="1"/>
  <c r="P1182" i="18" a="1"/>
  <c r="P1182" i="18" s="1"/>
  <c r="P1183" i="18" a="1"/>
  <c r="P1183" i="18" s="1"/>
  <c r="P1184" i="18" a="1"/>
  <c r="P1184" i="18" s="1"/>
  <c r="P1185" i="18" a="1"/>
  <c r="P1185" i="18" s="1"/>
  <c r="P1186" i="18" a="1"/>
  <c r="P1186" i="18" s="1"/>
  <c r="P1187" i="18" a="1"/>
  <c r="P1187" i="18" s="1"/>
  <c r="P1188" i="18" a="1"/>
  <c r="P1188" i="18" s="1"/>
  <c r="P1189" i="18" a="1"/>
  <c r="P1189" i="18" s="1"/>
  <c r="P1190" i="18" a="1"/>
  <c r="P1190" i="18" s="1"/>
  <c r="P1191" i="18" a="1"/>
  <c r="P1191" i="18" s="1"/>
  <c r="P1192" i="18" a="1"/>
  <c r="P1192" i="18" s="1"/>
  <c r="P1193" i="18" a="1"/>
  <c r="P1193" i="18" s="1"/>
  <c r="P1194" i="18" a="1"/>
  <c r="P1194" i="18" s="1"/>
  <c r="P1195" i="18" a="1"/>
  <c r="P1195" i="18" s="1"/>
  <c r="P1196" i="18" a="1"/>
  <c r="P1196" i="18" s="1"/>
  <c r="P1197" i="18" a="1"/>
  <c r="P1197" i="18" s="1"/>
  <c r="P1198" i="18" a="1"/>
  <c r="P1198" i="18" s="1"/>
  <c r="P1199" i="18" a="1"/>
  <c r="P1199" i="18" s="1"/>
  <c r="P1200" i="18" a="1"/>
  <c r="P1200" i="18" s="1"/>
  <c r="P1201" i="18" a="1"/>
  <c r="P1201" i="18" s="1"/>
  <c r="P1202" i="18" a="1"/>
  <c r="P1202" i="18" s="1"/>
  <c r="P1203" i="18" a="1"/>
  <c r="P1203" i="18" s="1"/>
  <c r="P1204" i="18" a="1"/>
  <c r="P1204" i="18" s="1"/>
  <c r="P1205" i="18" a="1"/>
  <c r="P1205" i="18" s="1"/>
  <c r="P1206" i="18" a="1"/>
  <c r="P1206" i="18" s="1"/>
  <c r="P1207" i="18" a="1"/>
  <c r="P1207" i="18" s="1"/>
  <c r="P1208" i="18" a="1"/>
  <c r="P1208" i="18" s="1"/>
  <c r="P1209" i="18" a="1"/>
  <c r="P1209" i="18" s="1"/>
  <c r="P1210" i="18" a="1"/>
  <c r="P1210" i="18" s="1"/>
  <c r="P1211" i="18" a="1"/>
  <c r="P1211" i="18" s="1"/>
  <c r="P1212" i="18" a="1"/>
  <c r="P1212" i="18" s="1"/>
  <c r="P1213" i="18" a="1"/>
  <c r="P1213" i="18" s="1"/>
  <c r="P1214" i="18" a="1"/>
  <c r="P1214" i="18" s="1"/>
  <c r="P1215" i="18" a="1"/>
  <c r="P1215" i="18" s="1"/>
  <c r="P1216" i="18" a="1"/>
  <c r="P1216" i="18" s="1"/>
  <c r="P1217" i="18" a="1"/>
  <c r="P1217" i="18" s="1"/>
  <c r="P1218" i="18" a="1"/>
  <c r="P1218" i="18" s="1"/>
  <c r="P1219" i="18" a="1"/>
  <c r="P1219" i="18" s="1"/>
  <c r="P1220" i="18" a="1"/>
  <c r="P1220" i="18" s="1"/>
  <c r="P1221" i="18" a="1"/>
  <c r="P1221" i="18" s="1"/>
  <c r="P1222" i="18" a="1"/>
  <c r="P1222" i="18" s="1"/>
  <c r="P1223" i="18" a="1"/>
  <c r="P1223" i="18" s="1"/>
  <c r="P1224" i="18" a="1"/>
  <c r="P1224" i="18" s="1"/>
  <c r="P1225" i="18" a="1"/>
  <c r="P1225" i="18" s="1"/>
  <c r="P1226" i="18" a="1"/>
  <c r="P1226" i="18" s="1"/>
  <c r="P1227" i="18" a="1"/>
  <c r="P1227" i="18" s="1"/>
  <c r="P1228" i="18" a="1"/>
  <c r="P1228" i="18" s="1"/>
  <c r="P1229" i="18" a="1"/>
  <c r="P1229" i="18" s="1"/>
  <c r="P1230" i="18" a="1"/>
  <c r="P1230" i="18" s="1"/>
  <c r="P1231" i="18" a="1"/>
  <c r="P1231" i="18" s="1"/>
  <c r="P1232" i="18" a="1"/>
  <c r="P1232" i="18" s="1"/>
  <c r="P1233" i="18" a="1"/>
  <c r="P1233" i="18" s="1"/>
  <c r="P1234" i="18" a="1"/>
  <c r="P1234" i="18" s="1"/>
  <c r="P1235" i="18" a="1"/>
  <c r="P1235" i="18" s="1"/>
  <c r="P1236" i="18" a="1"/>
  <c r="P1236" i="18" s="1"/>
  <c r="P1237" i="18" a="1"/>
  <c r="P1237" i="18" s="1"/>
  <c r="P1238" i="18" a="1"/>
  <c r="P1238" i="18" s="1"/>
  <c r="P1239" i="18" a="1"/>
  <c r="P1239" i="18" s="1"/>
  <c r="P1240" i="18" a="1"/>
  <c r="P1240" i="18" s="1"/>
  <c r="P1241" i="18" a="1"/>
  <c r="P1241" i="18" s="1"/>
  <c r="P1242" i="18" a="1"/>
  <c r="P1242" i="18" s="1"/>
  <c r="P1243" i="18" a="1"/>
  <c r="P1243" i="18" s="1"/>
  <c r="P1244" i="18" a="1"/>
  <c r="P1244" i="18" s="1"/>
  <c r="P1245" i="18" a="1"/>
  <c r="P1245" i="18" s="1"/>
  <c r="P1246" i="18" a="1"/>
  <c r="P1246" i="18" s="1"/>
  <c r="P1247" i="18" a="1"/>
  <c r="P1247" i="18" s="1"/>
  <c r="P1248" i="18" a="1"/>
  <c r="P1248" i="18" s="1"/>
  <c r="P1249" i="18" a="1"/>
  <c r="P1249" i="18" s="1"/>
  <c r="P1250" i="18" a="1"/>
  <c r="P1250" i="18" s="1"/>
  <c r="P1251" i="18" a="1"/>
  <c r="P1251" i="18" s="1"/>
  <c r="P1252" i="18" a="1"/>
  <c r="P1252" i="18" s="1"/>
  <c r="P1253" i="18" a="1"/>
  <c r="P1253" i="18" s="1"/>
  <c r="P1254" i="18" a="1"/>
  <c r="P1254" i="18" s="1"/>
  <c r="P1255" i="18" a="1"/>
  <c r="P1255" i="18" s="1"/>
  <c r="P1256" i="18" a="1"/>
  <c r="P1256" i="18" s="1"/>
  <c r="P1257" i="18" a="1"/>
  <c r="P1257" i="18" s="1"/>
  <c r="P1258" i="18" a="1"/>
  <c r="P1258" i="18" s="1"/>
  <c r="P1259" i="18" a="1"/>
  <c r="P1259" i="18" s="1"/>
  <c r="P1260" i="18" a="1"/>
  <c r="P1260" i="18" s="1"/>
  <c r="P1261" i="18" a="1"/>
  <c r="P1261" i="18" s="1"/>
  <c r="P1262" i="18" a="1"/>
  <c r="P1262" i="18" s="1"/>
  <c r="P1263" i="18" a="1"/>
  <c r="P1263" i="18" s="1"/>
  <c r="P1264" i="18" a="1"/>
  <c r="P1264" i="18" s="1"/>
  <c r="P1265" i="18" a="1"/>
  <c r="P1265" i="18" s="1"/>
  <c r="P1266" i="18" a="1"/>
  <c r="P1266" i="18" s="1"/>
  <c r="P1267" i="18" a="1"/>
  <c r="P1267" i="18" s="1"/>
  <c r="P1268" i="18" a="1"/>
  <c r="P1268" i="18" s="1"/>
  <c r="P1269" i="18" a="1"/>
  <c r="P1269" i="18" s="1"/>
  <c r="P1270" i="18" a="1"/>
  <c r="P1270" i="18" s="1"/>
  <c r="P1271" i="18" a="1"/>
  <c r="P1271" i="18" s="1"/>
  <c r="P1272" i="18" a="1"/>
  <c r="P1272" i="18" s="1"/>
  <c r="P1273" i="18" a="1"/>
  <c r="P1273" i="18" s="1"/>
  <c r="P1274" i="18" a="1"/>
  <c r="P1274" i="18" s="1"/>
  <c r="P1275" i="18" a="1"/>
  <c r="P1275" i="18" s="1"/>
  <c r="P1276" i="18" a="1"/>
  <c r="P1276" i="18" s="1"/>
  <c r="P1277" i="18" a="1"/>
  <c r="P1277" i="18" s="1"/>
  <c r="P1278" i="18" a="1"/>
  <c r="P1278" i="18" s="1"/>
  <c r="P1279" i="18" a="1"/>
  <c r="P1279" i="18" s="1"/>
  <c r="P1280" i="18" a="1"/>
  <c r="P1280" i="18" s="1"/>
  <c r="P1281" i="18" a="1"/>
  <c r="P1281" i="18" s="1"/>
  <c r="P1282" i="18" a="1"/>
  <c r="P1282" i="18" s="1"/>
  <c r="P1283" i="18" a="1"/>
  <c r="P1283" i="18" s="1"/>
  <c r="P1284" i="18" a="1"/>
  <c r="P1284" i="18" s="1"/>
  <c r="P1285" i="18" a="1"/>
  <c r="P1285" i="18" s="1"/>
  <c r="P1286" i="18" a="1"/>
  <c r="P1286" i="18" s="1"/>
  <c r="P1287" i="18" a="1"/>
  <c r="P1287" i="18" s="1"/>
  <c r="P1288" i="18" a="1"/>
  <c r="P1288" i="18" s="1"/>
  <c r="P1289" i="18" a="1"/>
  <c r="P1289" i="18" s="1"/>
  <c r="P1290" i="18" a="1"/>
  <c r="P1290" i="18" s="1"/>
  <c r="P1291" i="18" a="1"/>
  <c r="P1291" i="18" s="1"/>
  <c r="P1292" i="18" a="1"/>
  <c r="P1292" i="18" s="1"/>
  <c r="P1293" i="18" a="1"/>
  <c r="P1293" i="18" s="1"/>
  <c r="P1294" i="18" a="1"/>
  <c r="P1294" i="18" s="1"/>
  <c r="P1295" i="18" a="1"/>
  <c r="P1295" i="18" s="1"/>
  <c r="P1296" i="18" a="1"/>
  <c r="P1296" i="18" s="1"/>
  <c r="P1297" i="18" a="1"/>
  <c r="P1297" i="18" s="1"/>
  <c r="P1298" i="18" a="1"/>
  <c r="P1298" i="18" s="1"/>
  <c r="P1299" i="18" a="1"/>
  <c r="P1299" i="18" s="1"/>
  <c r="P1300" i="18" a="1"/>
  <c r="P1300" i="18" s="1"/>
  <c r="P1301" i="18" a="1"/>
  <c r="P1301" i="18" s="1"/>
  <c r="P1302" i="18" a="1"/>
  <c r="P1302" i="18" s="1"/>
  <c r="P1303" i="18" a="1"/>
  <c r="P1303" i="18" s="1"/>
  <c r="P1304" i="18" a="1"/>
  <c r="P1304" i="18" s="1"/>
  <c r="P1305" i="18" a="1"/>
  <c r="P1305" i="18" s="1"/>
  <c r="P1306" i="18" a="1"/>
  <c r="P1306" i="18" s="1"/>
  <c r="P1307" i="18" a="1"/>
  <c r="P1307" i="18" s="1"/>
  <c r="P1308" i="18" a="1"/>
  <c r="P1308" i="18" s="1"/>
  <c r="P1309" i="18" a="1"/>
  <c r="P1309" i="18" s="1"/>
  <c r="P1310" i="18" a="1"/>
  <c r="P1310" i="18" s="1"/>
  <c r="P1311" i="18" a="1"/>
  <c r="P1311" i="18" s="1"/>
  <c r="P1312" i="18" a="1"/>
  <c r="P1312" i="18" s="1"/>
  <c r="P1313" i="18" a="1"/>
  <c r="P1313" i="18" s="1"/>
  <c r="P1314" i="18" a="1"/>
  <c r="P1314" i="18" s="1"/>
  <c r="P1315" i="18" a="1"/>
  <c r="P1315" i="18" s="1"/>
  <c r="P1316" i="18" a="1"/>
  <c r="P1316" i="18" s="1"/>
  <c r="P1317" i="18" a="1"/>
  <c r="P1317" i="18" s="1"/>
  <c r="P1318" i="18" a="1"/>
  <c r="P1318" i="18" s="1"/>
  <c r="P1319" i="18" a="1"/>
  <c r="P1319" i="18" s="1"/>
  <c r="P1320" i="18" a="1"/>
  <c r="P1320" i="18" s="1"/>
  <c r="P1321" i="18" a="1"/>
  <c r="P1321" i="18" s="1"/>
  <c r="P1322" i="18" a="1"/>
  <c r="P1322" i="18" s="1"/>
  <c r="P1323" i="18" a="1"/>
  <c r="P1323" i="18" s="1"/>
  <c r="P1324" i="18" a="1"/>
  <c r="P1324" i="18" s="1"/>
  <c r="P1325" i="18" a="1"/>
  <c r="P1325" i="18" s="1"/>
  <c r="P1326" i="18" a="1"/>
  <c r="P1326" i="18" s="1"/>
  <c r="P1327" i="18" a="1"/>
  <c r="P1327" i="18" s="1"/>
  <c r="P1328" i="18" a="1"/>
  <c r="P1328" i="18" s="1"/>
  <c r="P1329" i="18" a="1"/>
  <c r="P1329" i="18" s="1"/>
  <c r="P1330" i="18" a="1"/>
  <c r="P1330" i="18" s="1"/>
  <c r="P1331" i="18" a="1"/>
  <c r="P1331" i="18" s="1"/>
  <c r="P1332" i="18" a="1"/>
  <c r="P1332" i="18" s="1"/>
  <c r="P1333" i="18" a="1"/>
  <c r="P1333" i="18" s="1"/>
  <c r="P1334" i="18" a="1"/>
  <c r="P1334" i="18" s="1"/>
  <c r="P1335" i="18" a="1"/>
  <c r="P1335" i="18" s="1"/>
  <c r="P1336" i="18" a="1"/>
  <c r="P1336" i="18" s="1"/>
  <c r="P1337" i="18" a="1"/>
  <c r="P1337" i="18" s="1"/>
  <c r="P1338" i="18" a="1"/>
  <c r="P1338" i="18" s="1"/>
  <c r="P1339" i="18" a="1"/>
  <c r="P1339" i="18" s="1"/>
  <c r="P1340" i="18" a="1"/>
  <c r="P1340" i="18" s="1"/>
  <c r="P1341" i="18" a="1"/>
  <c r="P1341" i="18" s="1"/>
  <c r="P1342" i="18" a="1"/>
  <c r="P1342" i="18" s="1"/>
  <c r="P1343" i="18" a="1"/>
  <c r="P1343" i="18" s="1"/>
  <c r="P1344" i="18" a="1"/>
  <c r="P1344" i="18" s="1"/>
  <c r="P1345" i="18" a="1"/>
  <c r="P1345" i="18" s="1"/>
  <c r="P1346" i="18" a="1"/>
  <c r="P1346" i="18" s="1"/>
  <c r="P1347" i="18" a="1"/>
  <c r="P1347" i="18" s="1"/>
  <c r="P1348" i="18" a="1"/>
  <c r="P1348" i="18" s="1"/>
  <c r="P1349" i="18" a="1"/>
  <c r="P1349" i="18" s="1"/>
  <c r="P1350" i="18" a="1"/>
  <c r="P1350" i="18" s="1"/>
  <c r="P1351" i="18" a="1"/>
  <c r="P1351" i="18" s="1"/>
  <c r="P1352" i="18" a="1"/>
  <c r="P1352" i="18" s="1"/>
  <c r="P1353" i="18" a="1"/>
  <c r="P1353" i="18" s="1"/>
  <c r="P1354" i="18" a="1"/>
  <c r="P1354" i="18" s="1"/>
  <c r="P1355" i="18" a="1"/>
  <c r="P1355" i="18" s="1"/>
  <c r="P1356" i="18" a="1"/>
  <c r="P1356" i="18" s="1"/>
  <c r="P1357" i="18" a="1"/>
  <c r="P1357" i="18" s="1"/>
  <c r="P1358" i="18" a="1"/>
  <c r="P1358" i="18" s="1"/>
  <c r="P1359" i="18" a="1"/>
  <c r="P1359" i="18" s="1"/>
  <c r="P1360" i="18" a="1"/>
  <c r="P1360" i="18" s="1"/>
  <c r="P1361" i="18" a="1"/>
  <c r="P1361" i="18" s="1"/>
  <c r="P1362" i="18" a="1"/>
  <c r="P1362" i="18" s="1"/>
  <c r="P1363" i="18" a="1"/>
  <c r="P1363" i="18" s="1"/>
  <c r="P1364" i="18" a="1"/>
  <c r="P1364" i="18" s="1"/>
  <c r="P1365" i="18" a="1"/>
  <c r="P1365" i="18" s="1"/>
  <c r="P1366" i="18" a="1"/>
  <c r="P1366" i="18" s="1"/>
  <c r="P1367" i="18" a="1"/>
  <c r="P1367" i="18" s="1"/>
  <c r="P1368" i="18" a="1"/>
  <c r="P1368" i="18" s="1"/>
  <c r="P1369" i="18" a="1"/>
  <c r="P1369" i="18" s="1"/>
  <c r="P1370" i="18" a="1"/>
  <c r="P1370" i="18" s="1"/>
  <c r="P1371" i="18" a="1"/>
  <c r="P1371" i="18" s="1"/>
  <c r="P1372" i="18" a="1"/>
  <c r="P1372" i="18" s="1"/>
  <c r="P1373" i="18" a="1"/>
  <c r="P1373" i="18" s="1"/>
  <c r="P1374" i="18" a="1"/>
  <c r="P1374" i="18" s="1"/>
  <c r="P1375" i="18" a="1"/>
  <c r="P1375" i="18" s="1"/>
  <c r="P1376" i="18" a="1"/>
  <c r="P1376" i="18" s="1"/>
  <c r="P1377" i="18" a="1"/>
  <c r="P1377" i="18" s="1"/>
  <c r="P1378" i="18" a="1"/>
  <c r="P1378" i="18" s="1"/>
  <c r="P1379" i="18" a="1"/>
  <c r="P1379" i="18" s="1"/>
  <c r="P1380" i="18" a="1"/>
  <c r="P1380" i="18" s="1"/>
  <c r="P1381" i="18" a="1"/>
  <c r="P1381" i="18" s="1"/>
  <c r="P1382" i="18" a="1"/>
  <c r="P1382" i="18" s="1"/>
  <c r="P1383" i="18" a="1"/>
  <c r="P1383" i="18" s="1"/>
  <c r="P1384" i="18" a="1"/>
  <c r="P1384" i="18" s="1"/>
  <c r="P1385" i="18" a="1"/>
  <c r="P1385" i="18" s="1"/>
  <c r="P1386" i="18" a="1"/>
  <c r="P1386" i="18" s="1"/>
  <c r="P1387" i="18" a="1"/>
  <c r="P1387" i="18" s="1"/>
  <c r="P1388" i="18" a="1"/>
  <c r="P1388" i="18" s="1"/>
  <c r="P1389" i="18" a="1"/>
  <c r="P1389" i="18" s="1"/>
  <c r="P1390" i="18" a="1"/>
  <c r="P1390" i="18" s="1"/>
  <c r="P1391" i="18" a="1"/>
  <c r="P1391" i="18" s="1"/>
  <c r="P1392" i="18" a="1"/>
  <c r="P1392" i="18" s="1"/>
  <c r="P1393" i="18" a="1"/>
  <c r="P1393" i="18" s="1"/>
  <c r="P1394" i="18" a="1"/>
  <c r="P1394" i="18" s="1"/>
  <c r="P1395" i="18" a="1"/>
  <c r="P1395" i="18" s="1"/>
  <c r="P1396" i="18" a="1"/>
  <c r="P1396" i="18" s="1"/>
  <c r="P1397" i="18" a="1"/>
  <c r="P1397" i="18" s="1"/>
  <c r="P1398" i="18" a="1"/>
  <c r="P1398" i="18" s="1"/>
  <c r="P1399" i="18" a="1"/>
  <c r="P1399" i="18" s="1"/>
  <c r="P1400" i="18" a="1"/>
  <c r="P1400" i="18" s="1"/>
  <c r="P1401" i="18" a="1"/>
  <c r="P1401" i="18" s="1"/>
  <c r="P1402" i="18" a="1"/>
  <c r="P1402" i="18" s="1"/>
  <c r="P1403" i="18" a="1"/>
  <c r="P1403" i="18" s="1"/>
  <c r="P1404" i="18" a="1"/>
  <c r="P1404" i="18" s="1"/>
  <c r="P1405" i="18" a="1"/>
  <c r="P1405" i="18" s="1"/>
  <c r="P1406" i="18" a="1"/>
  <c r="P1406" i="18" s="1"/>
  <c r="P1407" i="18" a="1"/>
  <c r="P1407" i="18" s="1"/>
  <c r="P1408" i="18" a="1"/>
  <c r="P1408" i="18" s="1"/>
  <c r="P1409" i="18" a="1"/>
  <c r="P1409" i="18" s="1"/>
  <c r="P1410" i="18" a="1"/>
  <c r="P1410" i="18" s="1"/>
  <c r="P1411" i="18" a="1"/>
  <c r="P1411" i="18" s="1"/>
  <c r="P1412" i="18" a="1"/>
  <c r="P1412" i="18" s="1"/>
  <c r="P1413" i="18" a="1"/>
  <c r="P1413" i="18" s="1"/>
  <c r="P1414" i="18" a="1"/>
  <c r="P1414" i="18" s="1"/>
  <c r="P1415" i="18" a="1"/>
  <c r="P1415" i="18" s="1"/>
  <c r="P1416" i="18" a="1"/>
  <c r="P1416" i="18" s="1"/>
  <c r="P1417" i="18" a="1"/>
  <c r="P1417" i="18" s="1"/>
  <c r="P1418" i="18" a="1"/>
  <c r="P1418" i="18" s="1"/>
  <c r="P1419" i="18" a="1"/>
  <c r="P1419" i="18" s="1"/>
  <c r="P1420" i="18" a="1"/>
  <c r="P1420" i="18" s="1"/>
  <c r="P1421" i="18" a="1"/>
  <c r="P1421" i="18" s="1"/>
  <c r="P1422" i="18" a="1"/>
  <c r="P1422" i="18" s="1"/>
  <c r="P1423" i="18" a="1"/>
  <c r="P1423" i="18" s="1"/>
  <c r="P1424" i="18" a="1"/>
  <c r="P1424" i="18" s="1"/>
  <c r="P1425" i="18" a="1"/>
  <c r="P1425" i="18" s="1"/>
  <c r="P1426" i="18" a="1"/>
  <c r="P1426" i="18" s="1"/>
  <c r="P1427" i="18" a="1"/>
  <c r="P1427" i="18" s="1"/>
  <c r="P1428" i="18" a="1"/>
  <c r="P1428" i="18" s="1"/>
  <c r="P1429" i="18" a="1"/>
  <c r="P1429" i="18" s="1"/>
  <c r="P1430" i="18" a="1"/>
  <c r="P1430" i="18" s="1"/>
  <c r="P1431" i="18" a="1"/>
  <c r="P1431" i="18" s="1"/>
  <c r="P1432" i="18" a="1"/>
  <c r="P1432" i="18" s="1"/>
  <c r="P1433" i="18" a="1"/>
  <c r="P1433" i="18" s="1"/>
  <c r="P1434" i="18" a="1"/>
  <c r="P1434" i="18" s="1"/>
  <c r="P1435" i="18" a="1"/>
  <c r="P1435" i="18" s="1"/>
  <c r="P1436" i="18" a="1"/>
  <c r="P1436" i="18" s="1"/>
  <c r="P1437" i="18" a="1"/>
  <c r="P1437" i="18" s="1"/>
  <c r="P1438" i="18" a="1"/>
  <c r="P1438" i="18" s="1"/>
  <c r="P1439" i="18" a="1"/>
  <c r="P1439" i="18" s="1"/>
  <c r="P1440" i="18" a="1"/>
  <c r="P1440" i="18" s="1"/>
  <c r="P1441" i="18" a="1"/>
  <c r="P1441" i="18" s="1"/>
  <c r="P1442" i="18" a="1"/>
  <c r="P1442" i="18" s="1"/>
  <c r="P1443" i="18" a="1"/>
  <c r="P1443" i="18" s="1"/>
  <c r="P1444" i="18" a="1"/>
  <c r="P1444" i="18" s="1"/>
  <c r="P1445" i="18" a="1"/>
  <c r="P1445" i="18" s="1"/>
  <c r="P1446" i="18" a="1"/>
  <c r="P1446" i="18" s="1"/>
  <c r="P1447" i="18" a="1"/>
  <c r="P1447" i="18" s="1"/>
  <c r="P1448" i="18" a="1"/>
  <c r="P1448" i="18" s="1"/>
  <c r="P1449" i="18" a="1"/>
  <c r="P1449" i="18" s="1"/>
  <c r="P1450" i="18" a="1"/>
  <c r="P1450" i="18" s="1"/>
  <c r="P1451" i="18" a="1"/>
  <c r="P1451" i="18" s="1"/>
  <c r="P1452" i="18" a="1"/>
  <c r="P1452" i="18" s="1"/>
  <c r="P1453" i="18" a="1"/>
  <c r="P1453" i="18" s="1"/>
  <c r="P1454" i="18" a="1"/>
  <c r="P1454" i="18" s="1"/>
  <c r="P1455" i="18" a="1"/>
  <c r="P1455" i="18" s="1"/>
  <c r="P1456" i="18" a="1"/>
  <c r="P1456" i="18" s="1"/>
  <c r="P1457" i="18" a="1"/>
  <c r="P1457" i="18" s="1"/>
  <c r="P1458" i="18" a="1"/>
  <c r="P1458" i="18" s="1"/>
  <c r="P1459" i="18" a="1"/>
  <c r="P1459" i="18" s="1"/>
  <c r="P1460" i="18" a="1"/>
  <c r="P1460" i="18" s="1"/>
  <c r="P1461" i="18" a="1"/>
  <c r="P1461" i="18" s="1"/>
  <c r="P1462" i="18" a="1"/>
  <c r="P1462" i="18" s="1"/>
  <c r="P1463" i="18" a="1"/>
  <c r="P1463" i="18" s="1"/>
  <c r="P1464" i="18" a="1"/>
  <c r="P1464" i="18" s="1"/>
  <c r="P1465" i="18" a="1"/>
  <c r="P1465" i="18" s="1"/>
  <c r="P1466" i="18" a="1"/>
  <c r="P1466" i="18" s="1"/>
  <c r="P1467" i="18" a="1"/>
  <c r="P1467" i="18" s="1"/>
  <c r="P1468" i="18" a="1"/>
  <c r="P1468" i="18" s="1"/>
  <c r="P1469" i="18" a="1"/>
  <c r="P1469" i="18" s="1"/>
  <c r="P1470" i="18" a="1"/>
  <c r="P1470" i="18" s="1"/>
  <c r="P1471" i="18" a="1"/>
  <c r="P1471" i="18" s="1"/>
  <c r="P1472" i="18" a="1"/>
  <c r="P1472" i="18" s="1"/>
  <c r="P1473" i="18" a="1"/>
  <c r="P1473" i="18" s="1"/>
  <c r="P1474" i="18" a="1"/>
  <c r="P1474" i="18" s="1"/>
  <c r="P1475" i="18" a="1"/>
  <c r="P1475" i="18" s="1"/>
  <c r="P1476" i="18" a="1"/>
  <c r="P1476" i="18" s="1"/>
  <c r="P1477" i="18" a="1"/>
  <c r="P1477" i="18" s="1"/>
  <c r="P1478" i="18" a="1"/>
  <c r="P1478" i="18" s="1"/>
  <c r="P1479" i="18" a="1"/>
  <c r="P1479" i="18" s="1"/>
  <c r="P1480" i="18" a="1"/>
  <c r="P1480" i="18" s="1"/>
  <c r="P1481" i="18" a="1"/>
  <c r="P1481" i="18" s="1"/>
  <c r="P1482" i="18" a="1"/>
  <c r="P1482" i="18" s="1"/>
  <c r="P1483" i="18" a="1"/>
  <c r="P1483" i="18" s="1"/>
  <c r="P1484" i="18" a="1"/>
  <c r="P1484" i="18" s="1"/>
  <c r="P1485" i="18" a="1"/>
  <c r="P1485" i="18" s="1"/>
  <c r="P1486" i="18" a="1"/>
  <c r="P1486" i="18" s="1"/>
  <c r="P1487" i="18" a="1"/>
  <c r="P1487" i="18" s="1"/>
  <c r="P1488" i="18" a="1"/>
  <c r="P1488" i="18" s="1"/>
  <c r="P1489" i="18" a="1"/>
  <c r="P1489" i="18" s="1"/>
  <c r="P1490" i="18" a="1"/>
  <c r="P1490" i="18" s="1"/>
  <c r="P1491" i="18" a="1"/>
  <c r="P1491" i="18" s="1"/>
  <c r="P1492" i="18" a="1"/>
  <c r="P1492" i="18" s="1"/>
  <c r="P1493" i="18" a="1"/>
  <c r="P1493" i="18" s="1"/>
  <c r="P1494" i="18" a="1"/>
  <c r="P1494" i="18" s="1"/>
  <c r="P1495" i="18" a="1"/>
  <c r="P1495" i="18" s="1"/>
  <c r="P1496" i="18" a="1"/>
  <c r="P1496" i="18" s="1"/>
  <c r="P1497" i="18" a="1"/>
  <c r="P1497" i="18" s="1"/>
  <c r="P1498" i="18" a="1"/>
  <c r="P1498" i="18" s="1"/>
  <c r="P1499" i="18" a="1"/>
  <c r="P1499" i="18" s="1"/>
  <c r="P1500" i="18" a="1"/>
  <c r="P1500" i="18" s="1"/>
  <c r="P1501" i="18" a="1"/>
  <c r="P1501" i="18" s="1"/>
  <c r="P1502" i="18" a="1"/>
  <c r="P1502" i="18" s="1"/>
  <c r="P1503" i="18" a="1"/>
  <c r="P1503" i="18" s="1"/>
  <c r="P1504" i="18" a="1"/>
  <c r="P1504" i="18" s="1"/>
  <c r="P1505" i="18" a="1"/>
  <c r="P1505" i="18" s="1"/>
  <c r="P1506" i="18" a="1"/>
  <c r="P1506" i="18" s="1"/>
  <c r="P1507" i="18" a="1"/>
  <c r="P1507" i="18" s="1"/>
  <c r="P1508" i="18" a="1"/>
  <c r="P1508" i="18" s="1"/>
  <c r="P1509" i="18" a="1"/>
  <c r="P1509" i="18" s="1"/>
  <c r="P1510" i="18" a="1"/>
  <c r="P1510" i="18" s="1"/>
  <c r="P1511" i="18" a="1"/>
  <c r="P1511" i="18" s="1"/>
  <c r="P1512" i="18" a="1"/>
  <c r="P1512" i="18" s="1"/>
  <c r="P1513" i="18" a="1"/>
  <c r="P1513" i="18" s="1"/>
  <c r="P1514" i="18" a="1"/>
  <c r="P1514" i="18" s="1"/>
  <c r="P1515" i="18" a="1"/>
  <c r="P1515" i="18" s="1"/>
  <c r="P1516" i="18" a="1"/>
  <c r="P1516" i="18" s="1"/>
  <c r="P1517" i="18" a="1"/>
  <c r="P1517" i="18" s="1"/>
  <c r="P1518" i="18" a="1"/>
  <c r="P1518" i="18" s="1"/>
  <c r="P1519" i="18" a="1"/>
  <c r="P1519" i="18" s="1"/>
  <c r="P1520" i="18" a="1"/>
  <c r="P1520" i="18" s="1"/>
  <c r="P1521" i="18" a="1"/>
  <c r="P1521" i="18" s="1"/>
  <c r="P1522" i="18" a="1"/>
  <c r="P1522" i="18" s="1"/>
  <c r="P1523" i="18" a="1"/>
  <c r="P1523" i="18" s="1"/>
  <c r="P1524" i="18" a="1"/>
  <c r="P1524" i="18" s="1"/>
  <c r="P1525" i="18" a="1"/>
  <c r="P1525" i="18" s="1"/>
  <c r="P1526" i="18" a="1"/>
  <c r="P1526" i="18" s="1"/>
  <c r="P1527" i="18" a="1"/>
  <c r="P1527" i="18" s="1"/>
  <c r="P1528" i="18" a="1"/>
  <c r="P1528" i="18" s="1"/>
  <c r="P1529" i="18" a="1"/>
  <c r="P1529" i="18" s="1"/>
  <c r="P1530" i="18" a="1"/>
  <c r="P1530" i="18" s="1"/>
  <c r="P1531" i="18" a="1"/>
  <c r="P1531" i="18" s="1"/>
  <c r="P1532" i="18" a="1"/>
  <c r="P1532" i="18" s="1"/>
  <c r="P1533" i="18" a="1"/>
  <c r="P1533" i="18" s="1"/>
  <c r="P1534" i="18" a="1"/>
  <c r="P1534" i="18" s="1"/>
  <c r="P1535" i="18" a="1"/>
  <c r="P1535" i="18" s="1"/>
  <c r="P1536" i="18" a="1"/>
  <c r="P1536" i="18" s="1"/>
  <c r="P1537" i="18" a="1"/>
  <c r="P1537" i="18" s="1"/>
  <c r="P1538" i="18" a="1"/>
  <c r="P1538" i="18" s="1"/>
  <c r="P1539" i="18" a="1"/>
  <c r="P1539" i="18" s="1"/>
  <c r="P1540" i="18" a="1"/>
  <c r="P1540" i="18" s="1"/>
  <c r="P1541" i="18" a="1"/>
  <c r="P1541" i="18" s="1"/>
  <c r="P1542" i="18" a="1"/>
  <c r="P1542" i="18" s="1"/>
  <c r="P1543" i="18" a="1"/>
  <c r="P1543" i="18" s="1"/>
  <c r="P1544" i="18" a="1"/>
  <c r="P1544" i="18" s="1"/>
  <c r="P1545" i="18" a="1"/>
  <c r="P1545" i="18" s="1"/>
  <c r="P1546" i="18" a="1"/>
  <c r="P1546" i="18" s="1"/>
  <c r="P1547" i="18" a="1"/>
  <c r="P1547" i="18" s="1"/>
  <c r="P1548" i="18" a="1"/>
  <c r="P1548" i="18" s="1"/>
  <c r="P1549" i="18" a="1"/>
  <c r="P1549" i="18" s="1"/>
  <c r="P1550" i="18" a="1"/>
  <c r="P1550" i="18" s="1"/>
  <c r="P1551" i="18" a="1"/>
  <c r="P1551" i="18" s="1"/>
  <c r="P1552" i="18" a="1"/>
  <c r="P1552" i="18" s="1"/>
  <c r="P1553" i="18" a="1"/>
  <c r="P1553" i="18" s="1"/>
  <c r="P1554" i="18" a="1"/>
  <c r="P1554" i="18" s="1"/>
  <c r="P1555" i="18" a="1"/>
  <c r="P1555" i="18" s="1"/>
  <c r="P1556" i="18" a="1"/>
  <c r="P1556" i="18" s="1"/>
  <c r="P1557" i="18" a="1"/>
  <c r="P1557" i="18" s="1"/>
  <c r="P1558" i="18" a="1"/>
  <c r="P1558" i="18" s="1"/>
  <c r="P1559" i="18" a="1"/>
  <c r="P1559" i="18" s="1"/>
  <c r="P1560" i="18" a="1"/>
  <c r="P1560" i="18" s="1"/>
  <c r="P1561" i="18" a="1"/>
  <c r="P1561" i="18" s="1"/>
  <c r="P1562" i="18" a="1"/>
  <c r="P1562" i="18" s="1"/>
  <c r="P1563" i="18" a="1"/>
  <c r="P1563" i="18" s="1"/>
  <c r="P1564" i="18" a="1"/>
  <c r="P1564" i="18" s="1"/>
  <c r="P1565" i="18" a="1"/>
  <c r="P1565" i="18" s="1"/>
  <c r="P1566" i="18" a="1"/>
  <c r="P1566" i="18" s="1"/>
  <c r="P1567" i="18" a="1"/>
  <c r="P1567" i="18" s="1"/>
  <c r="P1568" i="18" a="1"/>
  <c r="P1568" i="18" s="1"/>
  <c r="P1569" i="18" a="1"/>
  <c r="P1569" i="18" s="1"/>
  <c r="P1570" i="18" a="1"/>
  <c r="P1570" i="18" s="1"/>
  <c r="P1571" i="18" a="1"/>
  <c r="P1571" i="18" s="1"/>
  <c r="P1572" i="18" a="1"/>
  <c r="P1572" i="18" s="1"/>
  <c r="P1573" i="18" a="1"/>
  <c r="P1573" i="18" s="1"/>
  <c r="P1574" i="18" a="1"/>
  <c r="P1574" i="18" s="1"/>
  <c r="P1575" i="18" a="1"/>
  <c r="P1575" i="18" s="1"/>
  <c r="P1576" i="18" a="1"/>
  <c r="P1576" i="18" s="1"/>
  <c r="P1577" i="18" a="1"/>
  <c r="P1577" i="18" s="1"/>
  <c r="P1578" i="18" a="1"/>
  <c r="P1578" i="18" s="1"/>
  <c r="P1579" i="18" a="1"/>
  <c r="P1579" i="18" s="1"/>
  <c r="P1580" i="18" a="1"/>
  <c r="P1580" i="18" s="1"/>
  <c r="P1581" i="18" a="1"/>
  <c r="P1581" i="18" s="1"/>
  <c r="P1582" i="18" a="1"/>
  <c r="P1582" i="18" s="1"/>
  <c r="P1583" i="18" a="1"/>
  <c r="P1583" i="18" s="1"/>
  <c r="P1584" i="18" a="1"/>
  <c r="P1584" i="18" s="1"/>
  <c r="P1585" i="18" a="1"/>
  <c r="P1585" i="18" s="1"/>
  <c r="P1586" i="18" a="1"/>
  <c r="P1586" i="18" s="1"/>
  <c r="P1587" i="18" a="1"/>
  <c r="P1587" i="18" s="1"/>
  <c r="P1588" i="18" a="1"/>
  <c r="P1588" i="18" s="1"/>
  <c r="P1589" i="18" a="1"/>
  <c r="P1589" i="18" s="1"/>
  <c r="P1590" i="18" a="1"/>
  <c r="P1590" i="18" s="1"/>
  <c r="P1591" i="18" a="1"/>
  <c r="P1591" i="18" s="1"/>
  <c r="P1592" i="18" a="1"/>
  <c r="P1592" i="18" s="1"/>
  <c r="P1593" i="18" a="1"/>
  <c r="P1593" i="18" s="1"/>
  <c r="P1594" i="18" a="1"/>
  <c r="P1594" i="18" s="1"/>
  <c r="P1595" i="18" a="1"/>
  <c r="P1595" i="18" s="1"/>
  <c r="P1596" i="18" a="1"/>
  <c r="P1596" i="18" s="1"/>
  <c r="P1597" i="18" a="1"/>
  <c r="P1597" i="18" s="1"/>
  <c r="P1598" i="18" a="1"/>
  <c r="P1598" i="18" s="1"/>
  <c r="P1599" i="18" a="1"/>
  <c r="P1599" i="18" s="1"/>
  <c r="P1600" i="18" a="1"/>
  <c r="P1600" i="18" s="1"/>
  <c r="P1601" i="18" a="1"/>
  <c r="P1601" i="18" s="1"/>
  <c r="P1602" i="18" a="1"/>
  <c r="P1602" i="18" s="1"/>
  <c r="P1603" i="18" a="1"/>
  <c r="P1603" i="18" s="1"/>
  <c r="P1604" i="18" a="1"/>
  <c r="P1604" i="18" s="1"/>
  <c r="P1605" i="18" a="1"/>
  <c r="P1605" i="18" s="1"/>
  <c r="P1606" i="18" a="1"/>
  <c r="P1606" i="18" s="1"/>
  <c r="P1607" i="18" a="1"/>
  <c r="P1607" i="18" s="1"/>
  <c r="P1608" i="18" a="1"/>
  <c r="P1608" i="18" s="1"/>
  <c r="P1609" i="18" a="1"/>
  <c r="P1609" i="18" s="1"/>
  <c r="P1610" i="18" a="1"/>
  <c r="P1610" i="18" s="1"/>
  <c r="P1611" i="18" a="1"/>
  <c r="P1611" i="18" s="1"/>
  <c r="P1612" i="18" a="1"/>
  <c r="P1612" i="18" s="1"/>
  <c r="P1613" i="18" a="1"/>
  <c r="P1613" i="18" s="1"/>
  <c r="P1614" i="18" a="1"/>
  <c r="P1614" i="18" s="1"/>
  <c r="P1615" i="18" a="1"/>
  <c r="P1615" i="18" s="1"/>
  <c r="P1616" i="18" a="1"/>
  <c r="P1616" i="18" s="1"/>
  <c r="P1617" i="18" a="1"/>
  <c r="P1617" i="18" s="1"/>
  <c r="P1618" i="18" a="1"/>
  <c r="P1618" i="18" s="1"/>
  <c r="P1619" i="18" a="1"/>
  <c r="P1619" i="18" s="1"/>
  <c r="P1620" i="18" a="1"/>
  <c r="P1620" i="18" s="1"/>
  <c r="P1621" i="18" a="1"/>
  <c r="P1621" i="18" s="1"/>
  <c r="P1622" i="18" a="1"/>
  <c r="P1622" i="18" s="1"/>
  <c r="P1623" i="18" a="1"/>
  <c r="P1623" i="18" s="1"/>
  <c r="P1624" i="18" a="1"/>
  <c r="P1624" i="18" s="1"/>
  <c r="P1625" i="18" a="1"/>
  <c r="P1625" i="18" s="1"/>
  <c r="P1626" i="18" a="1"/>
  <c r="P1626" i="18" s="1"/>
  <c r="P1627" i="18" a="1"/>
  <c r="P1627" i="18" s="1"/>
  <c r="P1628" i="18" a="1"/>
  <c r="P1628" i="18" s="1"/>
  <c r="P1629" i="18" a="1"/>
  <c r="P1629" i="18" s="1"/>
  <c r="P1630" i="18" a="1"/>
  <c r="P1630" i="18" s="1"/>
  <c r="P1631" i="18" a="1"/>
  <c r="P1631" i="18" s="1"/>
  <c r="P1632" i="18" a="1"/>
  <c r="P1632" i="18" s="1"/>
  <c r="P1633" i="18" a="1"/>
  <c r="P1633" i="18" s="1"/>
  <c r="P1634" i="18" a="1"/>
  <c r="P1634" i="18" s="1"/>
  <c r="P1635" i="18" a="1"/>
  <c r="P1635" i="18" s="1"/>
  <c r="P1636" i="18" a="1"/>
  <c r="P1636" i="18" s="1"/>
  <c r="P1637" i="18" a="1"/>
  <c r="P1637" i="18" s="1"/>
  <c r="P1638" i="18" a="1"/>
  <c r="P1638" i="18" s="1"/>
  <c r="P1639" i="18" a="1"/>
  <c r="P1639" i="18" s="1"/>
  <c r="P1640" i="18" a="1"/>
  <c r="P1640" i="18" s="1"/>
  <c r="P1641" i="18" a="1"/>
  <c r="P1641" i="18" s="1"/>
  <c r="P1642" i="18" a="1"/>
  <c r="P1642" i="18" s="1"/>
  <c r="P1643" i="18" a="1"/>
  <c r="P1643" i="18" s="1"/>
  <c r="P1644" i="18" a="1"/>
  <c r="P1644" i="18" s="1"/>
  <c r="P1645" i="18" a="1"/>
  <c r="P1645" i="18" s="1"/>
  <c r="P1646" i="18" a="1"/>
  <c r="P1646" i="18" s="1"/>
  <c r="P1647" i="18" a="1"/>
  <c r="P1647" i="18" s="1"/>
  <c r="P1648" i="18" a="1"/>
  <c r="P1648" i="18" s="1"/>
  <c r="P1649" i="18" a="1"/>
  <c r="P1649" i="18" s="1"/>
  <c r="P1650" i="18" a="1"/>
  <c r="P1650" i="18" s="1"/>
  <c r="P1651" i="18" a="1"/>
  <c r="P1651" i="18" s="1"/>
  <c r="P1652" i="18" a="1"/>
  <c r="P1652" i="18" s="1"/>
  <c r="P1653" i="18" a="1"/>
  <c r="P1653" i="18" s="1"/>
  <c r="P1654" i="18" a="1"/>
  <c r="P1654" i="18" s="1"/>
  <c r="P1655" i="18" a="1"/>
  <c r="P1655" i="18" s="1"/>
  <c r="P1656" i="18" a="1"/>
  <c r="P1656" i="18" s="1"/>
  <c r="P1657" i="18" a="1"/>
  <c r="P1657" i="18" s="1"/>
  <c r="P1658" i="18" a="1"/>
  <c r="P1658" i="18" s="1"/>
  <c r="P1659" i="18" a="1"/>
  <c r="P1659" i="18" s="1"/>
  <c r="P1660" i="18" a="1"/>
  <c r="P1660" i="18" s="1"/>
  <c r="P1661" i="18" a="1"/>
  <c r="P1661" i="18" s="1"/>
  <c r="P1662" i="18" a="1"/>
  <c r="P1662" i="18" s="1"/>
  <c r="P1663" i="18" a="1"/>
  <c r="P1663" i="18" s="1"/>
  <c r="P1664" i="18" a="1"/>
  <c r="P1664" i="18" s="1"/>
  <c r="P1665" i="18" a="1"/>
  <c r="P1665" i="18" s="1"/>
  <c r="P1666" i="18" a="1"/>
  <c r="P1666" i="18" s="1"/>
  <c r="P1667" i="18" a="1"/>
  <c r="P1667" i="18" s="1"/>
  <c r="P1668" i="18" a="1"/>
  <c r="P1668" i="18" s="1"/>
  <c r="P1669" i="18" a="1"/>
  <c r="P1669" i="18" s="1"/>
  <c r="P1670" i="18" a="1"/>
  <c r="P1670" i="18" s="1"/>
  <c r="P1671" i="18" a="1"/>
  <c r="P1671" i="18" s="1"/>
  <c r="P1672" i="18" a="1"/>
  <c r="P1672" i="18" s="1"/>
  <c r="P1673" i="18" a="1"/>
  <c r="P1673" i="18" s="1"/>
  <c r="P1674" i="18" a="1"/>
  <c r="P1674" i="18" s="1"/>
  <c r="P1675" i="18" a="1"/>
  <c r="P1675" i="18" s="1"/>
  <c r="P1676" i="18" a="1"/>
  <c r="P1676" i="18" s="1"/>
  <c r="P1677" i="18" a="1"/>
  <c r="P1677" i="18" s="1"/>
  <c r="P1678" i="18" a="1"/>
  <c r="P1678" i="18" s="1"/>
  <c r="P1679" i="18" a="1"/>
  <c r="P1679" i="18" s="1"/>
  <c r="P1680" i="18" a="1"/>
  <c r="P1680" i="18" s="1"/>
  <c r="P1681" i="18" a="1"/>
  <c r="P1681" i="18" s="1"/>
  <c r="P1682" i="18" a="1"/>
  <c r="P1682" i="18" s="1"/>
  <c r="P1683" i="18" a="1"/>
  <c r="P1683" i="18" s="1"/>
  <c r="P1684" i="18" a="1"/>
  <c r="P1684" i="18" s="1"/>
  <c r="P1685" i="18" a="1"/>
  <c r="P1685" i="18" s="1"/>
  <c r="P1686" i="18" a="1"/>
  <c r="P1686" i="18" s="1"/>
  <c r="P1687" i="18" a="1"/>
  <c r="P1687" i="18" s="1"/>
  <c r="P1688" i="18" a="1"/>
  <c r="P1688" i="18" s="1"/>
  <c r="P1689" i="18" a="1"/>
  <c r="P1689" i="18" s="1"/>
  <c r="P1690" i="18" a="1"/>
  <c r="P1690" i="18" s="1"/>
  <c r="P1691" i="18" a="1"/>
  <c r="P1691" i="18" s="1"/>
  <c r="P1692" i="18" a="1"/>
  <c r="P1692" i="18" s="1"/>
  <c r="P1693" i="18" a="1"/>
  <c r="P1693" i="18" s="1"/>
  <c r="P1694" i="18" a="1"/>
  <c r="P1694" i="18" s="1"/>
  <c r="P1695" i="18" a="1"/>
  <c r="P1695" i="18" s="1"/>
  <c r="P1696" i="18" a="1"/>
  <c r="P1696" i="18" s="1"/>
  <c r="P1697" i="18" a="1"/>
  <c r="P1697" i="18" s="1"/>
  <c r="P1698" i="18" a="1"/>
  <c r="P1698" i="18" s="1"/>
  <c r="P1699" i="18" a="1"/>
  <c r="P1699" i="18" s="1"/>
  <c r="P1700" i="18" a="1"/>
  <c r="P1700" i="18" s="1"/>
  <c r="P1701" i="18" a="1"/>
  <c r="P1701" i="18" s="1"/>
  <c r="P1702" i="18" a="1"/>
  <c r="P1702" i="18" s="1"/>
  <c r="P1703" i="18" a="1"/>
  <c r="P1703" i="18" s="1"/>
  <c r="P1704" i="18" a="1"/>
  <c r="P1704" i="18" s="1"/>
  <c r="P1705" i="18" a="1"/>
  <c r="P1705" i="18" s="1"/>
  <c r="P1706" i="18" a="1"/>
  <c r="P1706" i="18" s="1"/>
  <c r="P1707" i="18" a="1"/>
  <c r="P1707" i="18" s="1"/>
  <c r="P1708" i="18" a="1"/>
  <c r="P1708" i="18" s="1"/>
  <c r="P1709" i="18" a="1"/>
  <c r="P1709" i="18" s="1"/>
  <c r="P1710" i="18" a="1"/>
  <c r="P1710" i="18" s="1"/>
  <c r="P1711" i="18" a="1"/>
  <c r="P1711" i="18" s="1"/>
  <c r="P1712" i="18" a="1"/>
  <c r="P1712" i="18" s="1"/>
  <c r="P1713" i="18" a="1"/>
  <c r="P1713" i="18" s="1"/>
  <c r="P1714" i="18" a="1"/>
  <c r="P1714" i="18" s="1"/>
  <c r="P1715" i="18" a="1"/>
  <c r="P1715" i="18" s="1"/>
  <c r="P1716" i="18" a="1"/>
  <c r="P1716" i="18" s="1"/>
  <c r="P1717" i="18" a="1"/>
  <c r="P1717" i="18" s="1"/>
  <c r="P1718" i="18" a="1"/>
  <c r="P1718" i="18" s="1"/>
  <c r="P1719" i="18" a="1"/>
  <c r="P1719" i="18" s="1"/>
  <c r="P1720" i="18" a="1"/>
  <c r="P1720" i="18" s="1"/>
  <c r="P1721" i="18" a="1"/>
  <c r="P1721" i="18" s="1"/>
  <c r="P1722" i="18" a="1"/>
  <c r="P1722" i="18" s="1"/>
  <c r="P1723" i="18" a="1"/>
  <c r="P1723" i="18" s="1"/>
  <c r="P1724" i="18" a="1"/>
  <c r="P1724" i="18" s="1"/>
  <c r="P1725" i="18" a="1"/>
  <c r="P1725" i="18" s="1"/>
  <c r="P1726" i="18" a="1"/>
  <c r="P1726" i="18" s="1"/>
  <c r="P1727" i="18" a="1"/>
  <c r="P1727" i="18" s="1"/>
  <c r="P1728" i="18" a="1"/>
  <c r="P1728" i="18" s="1"/>
  <c r="P1729" i="18" a="1"/>
  <c r="P1729" i="18" s="1"/>
  <c r="P1730" i="18" a="1"/>
  <c r="P1730" i="18" s="1"/>
  <c r="P1731" i="18" a="1"/>
  <c r="P1731" i="18" s="1"/>
  <c r="P1732" i="18" a="1"/>
  <c r="P1732" i="18" s="1"/>
  <c r="P1733" i="18" a="1"/>
  <c r="P1733" i="18" s="1"/>
  <c r="P1734" i="18" a="1"/>
  <c r="P1734" i="18" s="1"/>
  <c r="P1735" i="18" a="1"/>
  <c r="P1735" i="18" s="1"/>
  <c r="P1736" i="18" a="1"/>
  <c r="P1736" i="18" s="1"/>
  <c r="P1737" i="18" a="1"/>
  <c r="P1737" i="18" s="1"/>
  <c r="P1738" i="18" a="1"/>
  <c r="P1738" i="18" s="1"/>
  <c r="P1739" i="18" a="1"/>
  <c r="P1739" i="18" s="1"/>
  <c r="P1740" i="18" a="1"/>
  <c r="P1740" i="18" s="1"/>
  <c r="P1741" i="18" a="1"/>
  <c r="P1741" i="18" s="1"/>
  <c r="P1742" i="18" a="1"/>
  <c r="P1742" i="18" s="1"/>
  <c r="P1743" i="18" a="1"/>
  <c r="P1743" i="18" s="1"/>
  <c r="P1744" i="18" a="1"/>
  <c r="P1744" i="18" s="1"/>
  <c r="P1745" i="18" a="1"/>
  <c r="P1745" i="18" s="1"/>
  <c r="P1746" i="18" a="1"/>
  <c r="P1746" i="18" s="1"/>
  <c r="P1747" i="18" a="1"/>
  <c r="P1747" i="18" s="1"/>
  <c r="P1748" i="18" a="1"/>
  <c r="P1748" i="18" s="1"/>
  <c r="P1749" i="18" a="1"/>
  <c r="P1749" i="18" s="1"/>
  <c r="P1750" i="18" a="1"/>
  <c r="P1750" i="18" s="1"/>
  <c r="P1751" i="18" a="1"/>
  <c r="P1751" i="18" s="1"/>
  <c r="P1752" i="18" a="1"/>
  <c r="P1752" i="18" s="1"/>
  <c r="P1753" i="18" a="1"/>
  <c r="P1753" i="18" s="1"/>
  <c r="P1754" i="18" a="1"/>
  <c r="P1754" i="18" s="1"/>
  <c r="P1755" i="18" a="1"/>
  <c r="P1755" i="18" s="1"/>
  <c r="P1756" i="18" a="1"/>
  <c r="P1756" i="18" s="1"/>
  <c r="P1757" i="18" a="1"/>
  <c r="P1757" i="18" s="1"/>
  <c r="P1758" i="18" a="1"/>
  <c r="P1758" i="18" s="1"/>
  <c r="P1759" i="18" a="1"/>
  <c r="P1759" i="18" s="1"/>
  <c r="P1760" i="18" a="1"/>
  <c r="P1760" i="18" s="1"/>
  <c r="P1761" i="18" a="1"/>
  <c r="P1761" i="18" s="1"/>
  <c r="P1762" i="18" a="1"/>
  <c r="P1762" i="18" s="1"/>
  <c r="P1763" i="18" a="1"/>
  <c r="P1763" i="18" s="1"/>
  <c r="P1764" i="18" a="1"/>
  <c r="P1764" i="18" s="1"/>
  <c r="P1765" i="18" a="1"/>
  <c r="P1765" i="18" s="1"/>
  <c r="P1766" i="18" a="1"/>
  <c r="P1766" i="18" s="1"/>
  <c r="P1767" i="18" a="1"/>
  <c r="P1767" i="18" s="1"/>
  <c r="P1768" i="18" a="1"/>
  <c r="P1768" i="18" s="1"/>
  <c r="P1769" i="18" a="1"/>
  <c r="P1769" i="18" s="1"/>
  <c r="P1770" i="18" a="1"/>
  <c r="P1770" i="18" s="1"/>
  <c r="P1771" i="18" a="1"/>
  <c r="P1771" i="18" s="1"/>
  <c r="P1772" i="18" a="1"/>
  <c r="P1772" i="18" s="1"/>
  <c r="P1773" i="18" a="1"/>
  <c r="P1773" i="18" s="1"/>
  <c r="P1774" i="18" a="1"/>
  <c r="P1774" i="18" s="1"/>
  <c r="P1775" i="18" a="1"/>
  <c r="P1775" i="18" s="1"/>
  <c r="P1776" i="18" a="1"/>
  <c r="P1776" i="18" s="1"/>
  <c r="P1777" i="18" a="1"/>
  <c r="P1777" i="18" s="1"/>
  <c r="P1778" i="18" a="1"/>
  <c r="P1778" i="18" s="1"/>
  <c r="P1779" i="18" a="1"/>
  <c r="P1779" i="18" s="1"/>
  <c r="P1780" i="18" a="1"/>
  <c r="P1780" i="18" s="1"/>
  <c r="P1781" i="18" a="1"/>
  <c r="P1781" i="18" s="1"/>
  <c r="P1782" i="18" a="1"/>
  <c r="P1782" i="18" s="1"/>
  <c r="P1783" i="18" a="1"/>
  <c r="P1783" i="18" s="1"/>
  <c r="P1784" i="18" a="1"/>
  <c r="P1784" i="18" s="1"/>
  <c r="P1785" i="18" a="1"/>
  <c r="P1785" i="18" s="1"/>
  <c r="P1786" i="18" a="1"/>
  <c r="P1786" i="18" s="1"/>
  <c r="P1787" i="18" a="1"/>
  <c r="P1787" i="18" s="1"/>
  <c r="P1788" i="18" a="1"/>
  <c r="P1788" i="18" s="1"/>
  <c r="P1789" i="18" a="1"/>
  <c r="P1789" i="18" s="1"/>
  <c r="P1790" i="18" a="1"/>
  <c r="P1790" i="18" s="1"/>
  <c r="P1791" i="18" a="1"/>
  <c r="P1791" i="18" s="1"/>
  <c r="P1792" i="18" a="1"/>
  <c r="P1792" i="18" s="1"/>
  <c r="P1793" i="18" a="1"/>
  <c r="P1793" i="18" s="1"/>
  <c r="P1794" i="18" a="1"/>
  <c r="P1794" i="18" s="1"/>
  <c r="P1795" i="18" a="1"/>
  <c r="P1795" i="18" s="1"/>
  <c r="P1796" i="18" a="1"/>
  <c r="P1796" i="18" s="1"/>
  <c r="P1797" i="18" a="1"/>
  <c r="P1797" i="18" s="1"/>
  <c r="P1798" i="18" a="1"/>
  <c r="P1798" i="18" s="1"/>
  <c r="P1799" i="18" a="1"/>
  <c r="P1799" i="18" s="1"/>
  <c r="P1800" i="18" a="1"/>
  <c r="P1800" i="18" s="1"/>
  <c r="P1801" i="18" a="1"/>
  <c r="P1801" i="18" s="1"/>
  <c r="P1802" i="18" a="1"/>
  <c r="P1802" i="18" s="1"/>
  <c r="P1803" i="18" a="1"/>
  <c r="P1803" i="18" s="1"/>
  <c r="P1804" i="18" a="1"/>
  <c r="P1804" i="18" s="1"/>
  <c r="P1805" i="18" a="1"/>
  <c r="P1805" i="18" s="1"/>
  <c r="P1806" i="18" a="1"/>
  <c r="P1806" i="18" s="1"/>
  <c r="P1807" i="18" a="1"/>
  <c r="P1807" i="18" s="1"/>
  <c r="P1808" i="18" a="1"/>
  <c r="P1808" i="18" s="1"/>
  <c r="P1809" i="18" a="1"/>
  <c r="P1809" i="18" s="1"/>
  <c r="P1810" i="18" a="1"/>
  <c r="P1810" i="18" s="1"/>
  <c r="P1811" i="18" a="1"/>
  <c r="P1811" i="18" s="1"/>
  <c r="P1812" i="18" a="1"/>
  <c r="P1812" i="18" s="1"/>
  <c r="P1813" i="18" a="1"/>
  <c r="P1813" i="18" s="1"/>
  <c r="P1814" i="18" a="1"/>
  <c r="P1814" i="18" s="1"/>
  <c r="P1815" i="18" a="1"/>
  <c r="P1815" i="18" s="1"/>
  <c r="P1816" i="18" a="1"/>
  <c r="P1816" i="18" s="1"/>
  <c r="P1817" i="18" a="1"/>
  <c r="P1817" i="18" s="1"/>
  <c r="P1818" i="18" a="1"/>
  <c r="P1818" i="18" s="1"/>
  <c r="P1819" i="18" a="1"/>
  <c r="P1819" i="18" s="1"/>
  <c r="P1820" i="18" a="1"/>
  <c r="P1820" i="18" s="1"/>
  <c r="P1821" i="18" a="1"/>
  <c r="P1821" i="18" s="1"/>
  <c r="P1822" i="18" a="1"/>
  <c r="P1822" i="18" s="1"/>
  <c r="P1823" i="18" a="1"/>
  <c r="P1823" i="18" s="1"/>
  <c r="P1824" i="18" a="1"/>
  <c r="P1824" i="18" s="1"/>
  <c r="P1825" i="18" a="1"/>
  <c r="P1825" i="18" s="1"/>
  <c r="P1826" i="18" a="1"/>
  <c r="P1826" i="18" s="1"/>
  <c r="P1827" i="18" a="1"/>
  <c r="P1827" i="18" s="1"/>
  <c r="P1828" i="18" a="1"/>
  <c r="P1828" i="18" s="1"/>
  <c r="P1829" i="18" a="1"/>
  <c r="P1829" i="18" s="1"/>
  <c r="P1830" i="18" a="1"/>
  <c r="P1830" i="18" s="1"/>
  <c r="P1831" i="18" a="1"/>
  <c r="P1831" i="18" s="1"/>
  <c r="P1832" i="18" a="1"/>
  <c r="P1832" i="18" s="1"/>
  <c r="P1833" i="18" a="1"/>
  <c r="P1833" i="18" s="1"/>
  <c r="P1834" i="18" a="1"/>
  <c r="P1834" i="18" s="1"/>
  <c r="P1835" i="18" a="1"/>
  <c r="P1835" i="18" s="1"/>
  <c r="P1836" i="18" a="1"/>
  <c r="P1836" i="18" s="1"/>
  <c r="P1837" i="18" a="1"/>
  <c r="P1837" i="18" s="1"/>
  <c r="P1838" i="18" a="1"/>
  <c r="P1838" i="18" s="1"/>
  <c r="P1839" i="18" a="1"/>
  <c r="P1839" i="18" s="1"/>
  <c r="P1840" i="18" a="1"/>
  <c r="P1840" i="18" s="1"/>
  <c r="P1841" i="18" a="1"/>
  <c r="P1841" i="18" s="1"/>
  <c r="P1842" i="18" a="1"/>
  <c r="P1842" i="18" s="1"/>
  <c r="P1843" i="18" a="1"/>
  <c r="P1843" i="18" s="1"/>
  <c r="P1844" i="18" a="1"/>
  <c r="P1844" i="18" s="1"/>
  <c r="P1845" i="18" a="1"/>
  <c r="P1845" i="18" s="1"/>
  <c r="P1846" i="18" a="1"/>
  <c r="P1846" i="18" s="1"/>
  <c r="P1847" i="18" a="1"/>
  <c r="P1847" i="18" s="1"/>
  <c r="P1848" i="18" a="1"/>
  <c r="P1848" i="18" s="1"/>
  <c r="P1849" i="18" a="1"/>
  <c r="P1849" i="18" s="1"/>
  <c r="P1850" i="18" a="1"/>
  <c r="P1850" i="18" s="1"/>
  <c r="P1851" i="18" a="1"/>
  <c r="P1851" i="18" s="1"/>
  <c r="P1852" i="18" a="1"/>
  <c r="P1852" i="18" s="1"/>
  <c r="P1853" i="18" a="1"/>
  <c r="P1853" i="18" s="1"/>
  <c r="P1854" i="18" a="1"/>
  <c r="P1854" i="18" s="1"/>
  <c r="P1855" i="18" a="1"/>
  <c r="P1855" i="18" s="1"/>
  <c r="P1856" i="18" a="1"/>
  <c r="P1856" i="18" s="1"/>
  <c r="P1857" i="18" a="1"/>
  <c r="P1857" i="18" s="1"/>
  <c r="P1858" i="18" a="1"/>
  <c r="P1858" i="18" s="1"/>
  <c r="P1859" i="18" a="1"/>
  <c r="P1859" i="18" s="1"/>
  <c r="P1860" i="18" a="1"/>
  <c r="P1860" i="18" s="1"/>
  <c r="P1861" i="18" a="1"/>
  <c r="P1861" i="18" s="1"/>
  <c r="P1862" i="18" a="1"/>
  <c r="P1862" i="18" s="1"/>
  <c r="P1863" i="18" a="1"/>
  <c r="P1863" i="18" s="1"/>
  <c r="P1864" i="18" a="1"/>
  <c r="P1864" i="18" s="1"/>
  <c r="P1865" i="18" a="1"/>
  <c r="P1865" i="18" s="1"/>
  <c r="P1866" i="18" a="1"/>
  <c r="P1866" i="18" s="1"/>
  <c r="P1867" i="18" a="1"/>
  <c r="P1867" i="18" s="1"/>
  <c r="P1868" i="18" a="1"/>
  <c r="P1868" i="18" s="1"/>
  <c r="P1869" i="18" a="1"/>
  <c r="P1869" i="18" s="1"/>
  <c r="P1870" i="18" a="1"/>
  <c r="P1870" i="18" s="1"/>
  <c r="P1871" i="18" a="1"/>
  <c r="P1871" i="18" s="1"/>
  <c r="P1872" i="18" a="1"/>
  <c r="P1872" i="18" s="1"/>
  <c r="P1873" i="18" a="1"/>
  <c r="P1873" i="18" s="1"/>
  <c r="P1874" i="18" a="1"/>
  <c r="P1874" i="18" s="1"/>
  <c r="P1875" i="18" a="1"/>
  <c r="P1875" i="18" s="1"/>
  <c r="P1876" i="18" a="1"/>
  <c r="P1876" i="18" s="1"/>
  <c r="P1877" i="18" a="1"/>
  <c r="P1877" i="18" s="1"/>
  <c r="P1878" i="18" a="1"/>
  <c r="P1878" i="18" s="1"/>
  <c r="P1879" i="18" a="1"/>
  <c r="P1879" i="18" s="1"/>
  <c r="P1880" i="18" a="1"/>
  <c r="P1880" i="18" s="1"/>
  <c r="P1881" i="18" a="1"/>
  <c r="P1881" i="18" s="1"/>
  <c r="P1882" i="18" a="1"/>
  <c r="P1882" i="18" s="1"/>
  <c r="P1883" i="18" a="1"/>
  <c r="P1883" i="18" s="1"/>
  <c r="P1884" i="18" a="1"/>
  <c r="P1884" i="18" s="1"/>
  <c r="P1885" i="18" a="1"/>
  <c r="P1885" i="18" s="1"/>
  <c r="P1886" i="18" a="1"/>
  <c r="P1886" i="18" s="1"/>
  <c r="P1887" i="18" a="1"/>
  <c r="P1887" i="18" s="1"/>
  <c r="P1888" i="18" a="1"/>
  <c r="P1888" i="18" s="1"/>
  <c r="P1889" i="18" a="1"/>
  <c r="P1889" i="18" s="1"/>
  <c r="P1890" i="18" a="1"/>
  <c r="P1890" i="18" s="1"/>
  <c r="P1891" i="18" a="1"/>
  <c r="P1891" i="18" s="1"/>
  <c r="P1892" i="18" a="1"/>
  <c r="P1892" i="18" s="1"/>
  <c r="P1893" i="18" a="1"/>
  <c r="P1893" i="18" s="1"/>
  <c r="P1894" i="18" a="1"/>
  <c r="P1894" i="18" s="1"/>
  <c r="P1895" i="18" a="1"/>
  <c r="P1895" i="18" s="1"/>
  <c r="P1896" i="18" a="1"/>
  <c r="P1896" i="18" s="1"/>
  <c r="P1897" i="18" a="1"/>
  <c r="P1897" i="18" s="1"/>
  <c r="P1898" i="18" a="1"/>
  <c r="P1898" i="18" s="1"/>
  <c r="P1899" i="18" a="1"/>
  <c r="P1899" i="18" s="1"/>
  <c r="P1900" i="18" a="1"/>
  <c r="P1900" i="18" s="1"/>
  <c r="P1901" i="18" a="1"/>
  <c r="P1901" i="18" s="1"/>
  <c r="P1902" i="18" a="1"/>
  <c r="P1902" i="18" s="1"/>
  <c r="P1903" i="18" a="1"/>
  <c r="P1903" i="18" s="1"/>
  <c r="P1904" i="18" a="1"/>
  <c r="P1904" i="18" s="1"/>
  <c r="P1905" i="18" a="1"/>
  <c r="P1905" i="18" s="1"/>
  <c r="P1906" i="18" a="1"/>
  <c r="P1906" i="18" s="1"/>
  <c r="P1907" i="18" a="1"/>
  <c r="P1907" i="18" s="1"/>
  <c r="P1908" i="18" a="1"/>
  <c r="P1908" i="18" s="1"/>
  <c r="P1909" i="18" a="1"/>
  <c r="P1909" i="18" s="1"/>
  <c r="P1910" i="18" a="1"/>
  <c r="P1910" i="18" s="1"/>
  <c r="P1911" i="18" a="1"/>
  <c r="P1911" i="18" s="1"/>
  <c r="P1912" i="18" a="1"/>
  <c r="P1912" i="18" s="1"/>
  <c r="P1913" i="18" a="1"/>
  <c r="P1913" i="18" s="1"/>
  <c r="P1914" i="18" a="1"/>
  <c r="P1914" i="18" s="1"/>
  <c r="P1915" i="18" a="1"/>
  <c r="P1915" i="18" s="1"/>
  <c r="P1916" i="18" a="1"/>
  <c r="P1916" i="18" s="1"/>
  <c r="P1917" i="18" a="1"/>
  <c r="P1917" i="18" s="1"/>
  <c r="P1918" i="18" a="1"/>
  <c r="P1918" i="18" s="1"/>
  <c r="P1919" i="18" a="1"/>
  <c r="P1919" i="18" s="1"/>
  <c r="P1920" i="18" a="1"/>
  <c r="P1920" i="18" s="1"/>
  <c r="P1921" i="18" a="1"/>
  <c r="P1921" i="18" s="1"/>
  <c r="P1922" i="18" a="1"/>
  <c r="P1922" i="18" s="1"/>
  <c r="P1923" i="18" a="1"/>
  <c r="P1923" i="18" s="1"/>
  <c r="P1924" i="18" a="1"/>
  <c r="P1924" i="18" s="1"/>
  <c r="P1925" i="18" a="1"/>
  <c r="P1925" i="18" s="1"/>
  <c r="P1926" i="18" a="1"/>
  <c r="P1926" i="18" s="1"/>
  <c r="P1927" i="18" a="1"/>
  <c r="P1927" i="18" s="1"/>
  <c r="P1928" i="18" a="1"/>
  <c r="P1928" i="18" s="1"/>
  <c r="P1929" i="18" a="1"/>
  <c r="P1929" i="18" s="1"/>
  <c r="P1930" i="18" a="1"/>
  <c r="P1930" i="18" s="1"/>
  <c r="P1931" i="18" a="1"/>
  <c r="P1931" i="18" s="1"/>
  <c r="P1932" i="18" a="1"/>
  <c r="P1932" i="18" s="1"/>
  <c r="P1933" i="18" a="1"/>
  <c r="P1933" i="18" s="1"/>
  <c r="P1934" i="18" a="1"/>
  <c r="P1934" i="18" s="1"/>
  <c r="P1935" i="18" a="1"/>
  <c r="P1935" i="18" s="1"/>
  <c r="P1936" i="18" a="1"/>
  <c r="P1936" i="18" s="1"/>
  <c r="P1937" i="18" a="1"/>
  <c r="P1937" i="18" s="1"/>
  <c r="P1938" i="18" a="1"/>
  <c r="P1938" i="18" s="1"/>
  <c r="P1939" i="18" a="1"/>
  <c r="P1939" i="18" s="1"/>
  <c r="P1940" i="18" a="1"/>
  <c r="P1940" i="18" s="1"/>
  <c r="P1941" i="18" a="1"/>
  <c r="P1941" i="18" s="1"/>
  <c r="P1942" i="18" a="1"/>
  <c r="P1942" i="18" s="1"/>
  <c r="P1943" i="18" a="1"/>
  <c r="P1943" i="18" s="1"/>
  <c r="P1944" i="18" a="1"/>
  <c r="P1944" i="18" s="1"/>
  <c r="P1945" i="18" a="1"/>
  <c r="P1945" i="18" s="1"/>
  <c r="P1946" i="18" a="1"/>
  <c r="P1946" i="18" s="1"/>
  <c r="P1947" i="18" a="1"/>
  <c r="P1947" i="18" s="1"/>
  <c r="P1948" i="18" a="1"/>
  <c r="P1948" i="18" s="1"/>
  <c r="P1949" i="18" a="1"/>
  <c r="P1949" i="18" s="1"/>
  <c r="P1950" i="18" a="1"/>
  <c r="P1950" i="18" s="1"/>
  <c r="P1951" i="18" a="1"/>
  <c r="P1951" i="18" s="1"/>
  <c r="P1952" i="18" a="1"/>
  <c r="P1952" i="18" s="1"/>
  <c r="P1953" i="18" a="1"/>
  <c r="P1953" i="18" s="1"/>
  <c r="P1954" i="18" a="1"/>
  <c r="P1954" i="18" s="1"/>
  <c r="P1955" i="18" a="1"/>
  <c r="P1955" i="18" s="1"/>
  <c r="P1956" i="18" a="1"/>
  <c r="P1956" i="18" s="1"/>
  <c r="P1957" i="18" a="1"/>
  <c r="P1957" i="18" s="1"/>
  <c r="P1958" i="18" a="1"/>
  <c r="P1958" i="18" s="1"/>
  <c r="P1959" i="18" a="1"/>
  <c r="P1959" i="18" s="1"/>
  <c r="P1960" i="18" a="1"/>
  <c r="P1960" i="18" s="1"/>
  <c r="P1961" i="18" a="1"/>
  <c r="P1961" i="18" s="1"/>
  <c r="P1962" i="18" a="1"/>
  <c r="P1962" i="18" s="1"/>
  <c r="P1963" i="18" a="1"/>
  <c r="P1963" i="18" s="1"/>
  <c r="P1964" i="18" a="1"/>
  <c r="P1964" i="18" s="1"/>
  <c r="P1965" i="18" a="1"/>
  <c r="P1965" i="18" s="1"/>
  <c r="P1966" i="18" a="1"/>
  <c r="P1966" i="18" s="1"/>
  <c r="P1967" i="18" a="1"/>
  <c r="P1967" i="18" s="1"/>
  <c r="P1968" i="18" a="1"/>
  <c r="P1968" i="18" s="1"/>
  <c r="P1969" i="18" a="1"/>
  <c r="P1969" i="18" s="1"/>
  <c r="P1970" i="18" a="1"/>
  <c r="P1970" i="18" s="1"/>
  <c r="P1971" i="18" a="1"/>
  <c r="P1971" i="18" s="1"/>
  <c r="P1972" i="18" a="1"/>
  <c r="P1972" i="18" s="1"/>
  <c r="P1973" i="18" a="1"/>
  <c r="P1973" i="18" s="1"/>
  <c r="P1974" i="18" a="1"/>
  <c r="P1974" i="18" s="1"/>
  <c r="P1975" i="18" a="1"/>
  <c r="P1975" i="18" s="1"/>
  <c r="P1976" i="18" a="1"/>
  <c r="P1976" i="18" s="1"/>
  <c r="P1977" i="18" a="1"/>
  <c r="P1977" i="18" s="1"/>
  <c r="P1978" i="18" a="1"/>
  <c r="P1978" i="18" s="1"/>
  <c r="P1979" i="18" a="1"/>
  <c r="P1979" i="18" s="1"/>
  <c r="P1980" i="18" a="1"/>
  <c r="P1980" i="18" s="1"/>
  <c r="P1981" i="18" a="1"/>
  <c r="P1981" i="18" s="1"/>
  <c r="P1982" i="18" a="1"/>
  <c r="P1982" i="18" s="1"/>
  <c r="P1983" i="18" a="1"/>
  <c r="P1983" i="18" s="1"/>
  <c r="P1984" i="18" a="1"/>
  <c r="P1984" i="18" s="1"/>
  <c r="P1985" i="18" a="1"/>
  <c r="P1985" i="18" s="1"/>
  <c r="P1986" i="18" a="1"/>
  <c r="P1986" i="18" s="1"/>
  <c r="P1987" i="18" a="1"/>
  <c r="P1987" i="18" s="1"/>
  <c r="P1988" i="18" a="1"/>
  <c r="P1988" i="18" s="1"/>
  <c r="P1989" i="18" a="1"/>
  <c r="P1989" i="18" s="1"/>
  <c r="P1990" i="18" a="1"/>
  <c r="P1990" i="18" s="1"/>
  <c r="P1991" i="18" a="1"/>
  <c r="P1991" i="18" s="1"/>
  <c r="P1992" i="18" a="1"/>
  <c r="P1992" i="18" s="1"/>
  <c r="P1993" i="18" a="1"/>
  <c r="P1993" i="18" s="1"/>
  <c r="P1994" i="18" a="1"/>
  <c r="P1994" i="18" s="1"/>
  <c r="P1995" i="18" a="1"/>
  <c r="P1995" i="18" s="1"/>
  <c r="P1996" i="18" a="1"/>
  <c r="P1996" i="18" s="1"/>
  <c r="P1997" i="18" a="1"/>
  <c r="P1997" i="18" s="1"/>
  <c r="P1998" i="18" a="1"/>
  <c r="P1998" i="18" s="1"/>
  <c r="P1999" i="18" a="1"/>
  <c r="P1999" i="18" s="1"/>
  <c r="P2000" i="18" a="1"/>
  <c r="P2000" i="18" s="1"/>
  <c r="P2001" i="18" a="1"/>
  <c r="P2001" i="18" s="1"/>
  <c r="P2002" i="18" a="1"/>
  <c r="P2002" i="18" s="1"/>
  <c r="P2003" i="18" a="1"/>
  <c r="P2003" i="18" s="1"/>
  <c r="P2004" i="18" a="1"/>
  <c r="P2004" i="18" s="1"/>
  <c r="P2005" i="18" a="1"/>
  <c r="P2005" i="18" s="1"/>
  <c r="P2006" i="18" a="1"/>
  <c r="P2006" i="18" s="1"/>
  <c r="P2007" i="18" a="1"/>
  <c r="P2007" i="18" s="1"/>
  <c r="P2008" i="18" a="1"/>
  <c r="P2008" i="18" s="1"/>
  <c r="P2009" i="18" a="1"/>
  <c r="P2009" i="18" s="1"/>
  <c r="P2010" i="18" a="1"/>
  <c r="P2010" i="18" s="1"/>
  <c r="P2011" i="18" a="1"/>
  <c r="P2011" i="18" s="1"/>
  <c r="P2012" i="18" a="1"/>
  <c r="P2012" i="18" s="1"/>
  <c r="P2013" i="18" a="1"/>
  <c r="P2013" i="18" s="1"/>
  <c r="P2014" i="18" a="1"/>
  <c r="P2014" i="18" s="1"/>
  <c r="P2015" i="18" a="1"/>
  <c r="P2015" i="18" s="1"/>
  <c r="P2016" i="18" a="1"/>
  <c r="P2016" i="18" s="1"/>
  <c r="P2017" i="18" a="1"/>
  <c r="P2017" i="18" s="1"/>
  <c r="P2018" i="18" a="1"/>
  <c r="P2018" i="18" s="1"/>
  <c r="P2019" i="18" a="1"/>
  <c r="P2019" i="18" s="1"/>
  <c r="P2020" i="18" a="1"/>
  <c r="P2020" i="18" s="1"/>
  <c r="P2021" i="18" a="1"/>
  <c r="P2021" i="18" s="1"/>
  <c r="P2022" i="18" a="1"/>
  <c r="P2022" i="18" s="1"/>
  <c r="P2023" i="18" a="1"/>
  <c r="P2023" i="18" s="1"/>
  <c r="P2024" i="18" a="1"/>
  <c r="P2024" i="18" s="1"/>
  <c r="P2025" i="18" a="1"/>
  <c r="P2025" i="18" s="1"/>
  <c r="P2026" i="18" a="1"/>
  <c r="P2026" i="18" s="1"/>
  <c r="P2027" i="18" a="1"/>
  <c r="P2027" i="18" s="1"/>
  <c r="P2028" i="18" a="1"/>
  <c r="P2028" i="18" s="1"/>
  <c r="P2029" i="18" a="1"/>
  <c r="P2029" i="18" s="1"/>
  <c r="P2030" i="18" a="1"/>
  <c r="P2030" i="18" s="1"/>
  <c r="P2031" i="18" a="1"/>
  <c r="P2031" i="18" s="1"/>
  <c r="P2032" i="18" a="1"/>
  <c r="P2032" i="18" s="1"/>
  <c r="P2033" i="18" a="1"/>
  <c r="P2033" i="18" s="1"/>
  <c r="P2034" i="18" a="1"/>
  <c r="P2034" i="18" s="1"/>
  <c r="P2035" i="18" a="1"/>
  <c r="P2035" i="18" s="1"/>
  <c r="P2036" i="18" a="1"/>
  <c r="P2036" i="18" s="1"/>
  <c r="P2037" i="18" a="1"/>
  <c r="P2037" i="18" s="1"/>
  <c r="P2038" i="18" a="1"/>
  <c r="P2038" i="18" s="1"/>
  <c r="P2039" i="18" a="1"/>
  <c r="P2039" i="18" s="1"/>
  <c r="P2040" i="18" a="1"/>
  <c r="P2040" i="18" s="1"/>
  <c r="P2041" i="18" a="1"/>
  <c r="P2041" i="18" s="1"/>
  <c r="P2042" i="18" a="1"/>
  <c r="P2042" i="18" s="1"/>
  <c r="P2043" i="18" a="1"/>
  <c r="P2043" i="18" s="1"/>
  <c r="P2044" i="18" a="1"/>
  <c r="P2044" i="18" s="1"/>
  <c r="P2045" i="18" a="1"/>
  <c r="P2045" i="18" s="1"/>
  <c r="P2046" i="18" a="1"/>
  <c r="P2046" i="18" s="1"/>
  <c r="P2047" i="18" a="1"/>
  <c r="P2047" i="18" s="1"/>
  <c r="P2048" i="18" a="1"/>
  <c r="P2048" i="18" s="1"/>
  <c r="P2049" i="18" a="1"/>
  <c r="P2049" i="18" s="1"/>
  <c r="P2050" i="18" a="1"/>
  <c r="P2050" i="18" s="1"/>
  <c r="P2051" i="18" a="1"/>
  <c r="P2051" i="18" s="1"/>
  <c r="P2052" i="18" a="1"/>
  <c r="P2052" i="18" s="1"/>
  <c r="P2053" i="18" a="1"/>
  <c r="P2053" i="18" s="1"/>
  <c r="P2054" i="18" a="1"/>
  <c r="P2054" i="18" s="1"/>
  <c r="P2055" i="18" a="1"/>
  <c r="P2055" i="18" s="1"/>
  <c r="P2056" i="18" a="1"/>
  <c r="P2056" i="18" s="1"/>
  <c r="P2057" i="18" a="1"/>
  <c r="P2057" i="18" s="1"/>
  <c r="P2058" i="18" a="1"/>
  <c r="P2058" i="18" s="1"/>
  <c r="P2059" i="18" a="1"/>
  <c r="P2059" i="18" s="1"/>
  <c r="P2060" i="18" a="1"/>
  <c r="P2060" i="18" s="1"/>
  <c r="P2061" i="18" a="1"/>
  <c r="P2061" i="18" s="1"/>
  <c r="P2062" i="18" a="1"/>
  <c r="P2062" i="18" s="1"/>
  <c r="P2063" i="18" a="1"/>
  <c r="P2063" i="18" s="1"/>
  <c r="P2064" i="18" a="1"/>
  <c r="P2064" i="18" s="1"/>
  <c r="P2065" i="18" a="1"/>
  <c r="P2065" i="18" s="1"/>
  <c r="P2066" i="18" a="1"/>
  <c r="P2066" i="18" s="1"/>
  <c r="P2067" i="18" a="1"/>
  <c r="P2067" i="18" s="1"/>
  <c r="P2068" i="18" a="1"/>
  <c r="P2068" i="18" s="1"/>
  <c r="P2069" i="18" a="1"/>
  <c r="P2069" i="18" s="1"/>
  <c r="P2070" i="18" a="1"/>
  <c r="P2070" i="18" s="1"/>
  <c r="P2071" i="18" a="1"/>
  <c r="P2071" i="18" s="1"/>
  <c r="P2072" i="18" a="1"/>
  <c r="P2072" i="18" s="1"/>
  <c r="P2073" i="18" a="1"/>
  <c r="P2073" i="18" s="1"/>
  <c r="P2074" i="18" a="1"/>
  <c r="P2074" i="18" s="1"/>
  <c r="P2075" i="18" a="1"/>
  <c r="P2075" i="18" s="1"/>
  <c r="P2076" i="18" a="1"/>
  <c r="P2076" i="18" s="1"/>
  <c r="P2077" i="18" a="1"/>
  <c r="P2077" i="18" s="1"/>
  <c r="P2078" i="18" a="1"/>
  <c r="P2078" i="18" s="1"/>
  <c r="P2079" i="18" a="1"/>
  <c r="P2079" i="18" s="1"/>
  <c r="P2080" i="18" a="1"/>
  <c r="P2080" i="18" s="1"/>
  <c r="P2081" i="18" a="1"/>
  <c r="P2081" i="18" s="1"/>
  <c r="P2082" i="18" a="1"/>
  <c r="P2082" i="18" s="1"/>
  <c r="P2083" i="18" a="1"/>
  <c r="P2083" i="18" s="1"/>
  <c r="P2084" i="18" a="1"/>
  <c r="P2084" i="18" s="1"/>
  <c r="P2085" i="18" a="1"/>
  <c r="P2085" i="18" s="1"/>
  <c r="P2086" i="18" a="1"/>
  <c r="P2086" i="18" s="1"/>
  <c r="P2087" i="18" a="1"/>
  <c r="P2087" i="18" s="1"/>
  <c r="P2088" i="18" a="1"/>
  <c r="P2088" i="18" s="1"/>
  <c r="P2089" i="18" a="1"/>
  <c r="P2089" i="18" s="1"/>
  <c r="P2090" i="18" a="1"/>
  <c r="P2090" i="18" s="1"/>
  <c r="P2091" i="18" a="1"/>
  <c r="P2091" i="18" s="1"/>
  <c r="P2092" i="18" a="1"/>
  <c r="P2092" i="18" s="1"/>
  <c r="P2093" i="18" a="1"/>
  <c r="P2093" i="18" s="1"/>
  <c r="P2094" i="18" a="1"/>
  <c r="P2094" i="18" s="1"/>
  <c r="P2095" i="18" a="1"/>
  <c r="P2095" i="18" s="1"/>
  <c r="P2096" i="18" a="1"/>
  <c r="P2096" i="18" s="1"/>
  <c r="P2097" i="18" a="1"/>
  <c r="P2097" i="18" s="1"/>
  <c r="P2098" i="18" a="1"/>
  <c r="P2098" i="18" s="1"/>
  <c r="P2099" i="18" a="1"/>
  <c r="P2099" i="18" s="1"/>
  <c r="P2100" i="18" a="1"/>
  <c r="P2100" i="18" s="1"/>
  <c r="P2101" i="18" a="1"/>
  <c r="P2101" i="18" s="1"/>
  <c r="P2102" i="18" a="1"/>
  <c r="P2102" i="18" s="1"/>
  <c r="P2103" i="18" a="1"/>
  <c r="P2103" i="18" s="1"/>
  <c r="P2104" i="18" a="1"/>
  <c r="P2104" i="18" s="1"/>
  <c r="P2105" i="18" a="1"/>
  <c r="P2105" i="18" s="1"/>
  <c r="P2106" i="18" a="1"/>
  <c r="P2106" i="18" s="1"/>
  <c r="P2107" i="18" a="1"/>
  <c r="P2107" i="18" s="1"/>
  <c r="P2108" i="18" a="1"/>
  <c r="P2108" i="18" s="1"/>
  <c r="P2109" i="18" a="1"/>
  <c r="P2109" i="18" s="1"/>
  <c r="P2110" i="18" a="1"/>
  <c r="P2110" i="18" s="1"/>
  <c r="P2111" i="18" a="1"/>
  <c r="P2111" i="18" s="1"/>
  <c r="P2112" i="18" a="1"/>
  <c r="P2112" i="18" s="1"/>
  <c r="P2113" i="18" a="1"/>
  <c r="P2113" i="18" s="1"/>
  <c r="P2114" i="18" a="1"/>
  <c r="P2114" i="18" s="1"/>
  <c r="P2115" i="18" a="1"/>
  <c r="P2115" i="18" s="1"/>
  <c r="P2116" i="18" a="1"/>
  <c r="P2116" i="18" s="1"/>
  <c r="P2117" i="18" a="1"/>
  <c r="P2117" i="18" s="1"/>
  <c r="P2118" i="18" a="1"/>
  <c r="P2118" i="18" s="1"/>
  <c r="P2119" i="18" a="1"/>
  <c r="P2119" i="18" s="1"/>
  <c r="P2120" i="18" a="1"/>
  <c r="P2120" i="18" s="1"/>
  <c r="P2121" i="18" a="1"/>
  <c r="P2121" i="18" s="1"/>
  <c r="P2122" i="18" a="1"/>
  <c r="P2122" i="18" s="1"/>
  <c r="P2123" i="18" a="1"/>
  <c r="P2123" i="18" s="1"/>
  <c r="P2124" i="18" a="1"/>
  <c r="P2124" i="18" s="1"/>
  <c r="P2125" i="18" a="1"/>
  <c r="P2125" i="18" s="1"/>
  <c r="P2126" i="18" a="1"/>
  <c r="P2126" i="18" s="1"/>
  <c r="P2127" i="18" a="1"/>
  <c r="P2127" i="18" s="1"/>
  <c r="P2128" i="18" a="1"/>
  <c r="P2128" i="18" s="1"/>
  <c r="P2129" i="18" a="1"/>
  <c r="P2129" i="18" s="1"/>
  <c r="P2130" i="18" a="1"/>
  <c r="P2130" i="18" s="1"/>
  <c r="P2131" i="18" a="1"/>
  <c r="P2131" i="18" s="1"/>
  <c r="P2132" i="18" a="1"/>
  <c r="P2132" i="18" s="1"/>
  <c r="P2133" i="18" a="1"/>
  <c r="P2133" i="18" s="1"/>
  <c r="P2134" i="18" a="1"/>
  <c r="P2134" i="18" s="1"/>
  <c r="P2135" i="18" a="1"/>
  <c r="P2135" i="18" s="1"/>
  <c r="P2136" i="18" a="1"/>
  <c r="P2136" i="18" s="1"/>
  <c r="P2137" i="18" a="1"/>
  <c r="P2137" i="18" s="1"/>
  <c r="P2138" i="18" a="1"/>
  <c r="P2138" i="18" s="1"/>
  <c r="P2139" i="18" a="1"/>
  <c r="P2139" i="18" s="1"/>
  <c r="P2140" i="18" a="1"/>
  <c r="P2140" i="18" s="1"/>
  <c r="P2141" i="18" a="1"/>
  <c r="P2141" i="18" s="1"/>
  <c r="P2142" i="18" a="1"/>
  <c r="P2142" i="18" s="1"/>
  <c r="P2143" i="18" a="1"/>
  <c r="P2143" i="18" s="1"/>
  <c r="P2144" i="18" a="1"/>
  <c r="P2144" i="18" s="1"/>
  <c r="P2145" i="18" a="1"/>
  <c r="P2145" i="18" s="1"/>
  <c r="P2146" i="18" a="1"/>
  <c r="P2146" i="18" s="1"/>
  <c r="P2147" i="18" a="1"/>
  <c r="P2147" i="18" s="1"/>
  <c r="P2148" i="18" a="1"/>
  <c r="P2148" i="18" s="1"/>
  <c r="P2149" i="18" a="1"/>
  <c r="P2149" i="18" s="1"/>
  <c r="P2150" i="18" a="1"/>
  <c r="P2150" i="18" s="1"/>
  <c r="P2151" i="18" a="1"/>
  <c r="P2151" i="18" s="1"/>
  <c r="P2152" i="18" a="1"/>
  <c r="P2152" i="18" s="1"/>
  <c r="P2153" i="18" a="1"/>
  <c r="P2153" i="18" s="1"/>
  <c r="P2154" i="18" a="1"/>
  <c r="P2154" i="18" s="1"/>
  <c r="P2155" i="18" a="1"/>
  <c r="P2155" i="18" s="1"/>
  <c r="P2156" i="18" a="1"/>
  <c r="P2156" i="18" s="1"/>
  <c r="P2157" i="18" a="1"/>
  <c r="P2157" i="18" s="1"/>
  <c r="P2158" i="18" a="1"/>
  <c r="P2158" i="18" s="1"/>
  <c r="P2159" i="18" a="1"/>
  <c r="P2159" i="18" s="1"/>
  <c r="P2160" i="18" a="1"/>
  <c r="P2160" i="18" s="1"/>
  <c r="P2161" i="18" a="1"/>
  <c r="P2161" i="18" s="1"/>
  <c r="P2162" i="18" a="1"/>
  <c r="P2162" i="18" s="1"/>
  <c r="P2163" i="18" a="1"/>
  <c r="P2163" i="18" s="1"/>
  <c r="P2164" i="18" a="1"/>
  <c r="P2164" i="18" s="1"/>
  <c r="P2165" i="18" a="1"/>
  <c r="P2165" i="18" s="1"/>
  <c r="P2166" i="18" a="1"/>
  <c r="P2166" i="18" s="1"/>
  <c r="P2167" i="18" a="1"/>
  <c r="P2167" i="18" s="1"/>
  <c r="P2168" i="18" a="1"/>
  <c r="P2168" i="18" s="1"/>
  <c r="P2169" i="18" a="1"/>
  <c r="P2169" i="18" s="1"/>
  <c r="P2170" i="18" a="1"/>
  <c r="P2170" i="18" s="1"/>
  <c r="P2171" i="18" a="1"/>
  <c r="P2171" i="18" s="1"/>
  <c r="P2172" i="18" a="1"/>
  <c r="P2172" i="18" s="1"/>
  <c r="P2173" i="18" a="1"/>
  <c r="P2173" i="18" s="1"/>
  <c r="P2174" i="18" a="1"/>
  <c r="P2174" i="18" s="1"/>
  <c r="P2175" i="18" a="1"/>
  <c r="P2175" i="18" s="1"/>
  <c r="P2176" i="18" a="1"/>
  <c r="P2176" i="18" s="1"/>
  <c r="P2177" i="18" a="1"/>
  <c r="P2177" i="18" s="1"/>
  <c r="P2178" i="18" a="1"/>
  <c r="P2178" i="18" s="1"/>
  <c r="P2179" i="18" a="1"/>
  <c r="P2179" i="18" s="1"/>
  <c r="P2180" i="18" a="1"/>
  <c r="P2180" i="18" s="1"/>
  <c r="P2181" i="18" a="1"/>
  <c r="P2181" i="18" s="1"/>
  <c r="P2182" i="18" a="1"/>
  <c r="P2182" i="18" s="1"/>
  <c r="P2183" i="18" a="1"/>
  <c r="P2183" i="18" s="1"/>
  <c r="P2184" i="18" a="1"/>
  <c r="P2184" i="18" s="1"/>
  <c r="P2185" i="18" a="1"/>
  <c r="P2185" i="18" s="1"/>
  <c r="P2186" i="18" a="1"/>
  <c r="P2186" i="18" s="1"/>
  <c r="P2187" i="18" a="1"/>
  <c r="P2187" i="18" s="1"/>
  <c r="P2188" i="18" a="1"/>
  <c r="P2188" i="18" s="1"/>
  <c r="P2189" i="18" a="1"/>
  <c r="P2189" i="18" s="1"/>
  <c r="P2190" i="18" a="1"/>
  <c r="P2190" i="18" s="1"/>
  <c r="P2191" i="18" a="1"/>
  <c r="P2191" i="18" s="1"/>
  <c r="P2192" i="18" a="1"/>
  <c r="P2192" i="18" s="1"/>
  <c r="P2193" i="18" a="1"/>
  <c r="P2193" i="18" s="1"/>
  <c r="P2194" i="18" a="1"/>
  <c r="P2194" i="18" s="1"/>
  <c r="P2195" i="18" a="1"/>
  <c r="P2195" i="18" s="1"/>
  <c r="P2196" i="18" a="1"/>
  <c r="P2196" i="18" s="1"/>
  <c r="P2197" i="18" a="1"/>
  <c r="P2197" i="18" s="1"/>
  <c r="P2198" i="18" a="1"/>
  <c r="P2198" i="18" s="1"/>
  <c r="P2199" i="18" a="1"/>
  <c r="P2199" i="18" s="1"/>
  <c r="P2200" i="18" a="1"/>
  <c r="P2200" i="18" s="1"/>
  <c r="P2201" i="18" a="1"/>
  <c r="P2201" i="18" s="1"/>
  <c r="P2202" i="18" a="1"/>
  <c r="P2202" i="18" s="1"/>
  <c r="P2203" i="18" a="1"/>
  <c r="P2203" i="18" s="1"/>
  <c r="P2204" i="18" a="1"/>
  <c r="P2204" i="18" s="1"/>
  <c r="P2205" i="18" a="1"/>
  <c r="P2205" i="18" s="1"/>
  <c r="P2206" i="18" a="1"/>
  <c r="P2206" i="18" s="1"/>
  <c r="P2207" i="18" a="1"/>
  <c r="P2207" i="18" s="1"/>
  <c r="P2208" i="18" a="1"/>
  <c r="P2208" i="18" s="1"/>
  <c r="P2209" i="18" a="1"/>
  <c r="P2209" i="18" s="1"/>
  <c r="P2210" i="18" a="1"/>
  <c r="P2210" i="18" s="1"/>
  <c r="P2211" i="18" a="1"/>
  <c r="P2211" i="18" s="1"/>
  <c r="P2212" i="18" a="1"/>
  <c r="P2212" i="18" s="1"/>
  <c r="P2213" i="18" a="1"/>
  <c r="P2213" i="18" s="1"/>
  <c r="P2214" i="18" a="1"/>
  <c r="P2214" i="18" s="1"/>
  <c r="P2215" i="18" a="1"/>
  <c r="P2215" i="18" s="1"/>
  <c r="P2216" i="18" a="1"/>
  <c r="P2216" i="18" s="1"/>
  <c r="P2217" i="18" a="1"/>
  <c r="P2217" i="18" s="1"/>
  <c r="P2218" i="18" a="1"/>
  <c r="P2218" i="18" s="1"/>
  <c r="P2219" i="18" a="1"/>
  <c r="P2219" i="18" s="1"/>
  <c r="P2220" i="18" a="1"/>
  <c r="P2220" i="18" s="1"/>
  <c r="P2221" i="18" a="1"/>
  <c r="P2221" i="18" s="1"/>
  <c r="P2222" i="18" a="1"/>
  <c r="P2222" i="18" s="1"/>
  <c r="P2223" i="18" a="1"/>
  <c r="P2223" i="18" s="1"/>
  <c r="P2224" i="18" a="1"/>
  <c r="P2224" i="18" s="1"/>
  <c r="P2225" i="18" a="1"/>
  <c r="P2225" i="18" s="1"/>
  <c r="P2226" i="18" a="1"/>
  <c r="P2226" i="18" s="1"/>
  <c r="P2227" i="18" a="1"/>
  <c r="P2227" i="18" s="1"/>
  <c r="P2229" i="18" a="1"/>
  <c r="P2229" i="18" s="1"/>
  <c r="P2230" i="18" a="1"/>
  <c r="P2230" i="18" s="1"/>
  <c r="P2231" i="18" a="1"/>
  <c r="P2231" i="18" s="1"/>
  <c r="P2232" i="18" a="1"/>
  <c r="P2232" i="18" s="1"/>
  <c r="P2233" i="18" a="1"/>
  <c r="P2233" i="18" s="1"/>
  <c r="P2234" i="18" a="1"/>
  <c r="P2234" i="18" s="1"/>
  <c r="P2235" i="18" a="1"/>
  <c r="P2235" i="18" s="1"/>
  <c r="P2236" i="18" a="1"/>
  <c r="P2236" i="18" s="1"/>
  <c r="P2237" i="18" a="1"/>
  <c r="P2237" i="18" s="1"/>
  <c r="P2238" i="18" a="1"/>
  <c r="P2238" i="18" s="1"/>
  <c r="P2239" i="18" a="1"/>
  <c r="P2239" i="18" s="1"/>
  <c r="P2240" i="18" a="1"/>
  <c r="P2240" i="18" s="1"/>
  <c r="P2241" i="18" a="1"/>
  <c r="P2241" i="18" s="1"/>
  <c r="P2242" i="18" a="1"/>
  <c r="P2242" i="18" s="1"/>
  <c r="P2243" i="18" a="1"/>
  <c r="P2243" i="18" s="1"/>
  <c r="P2244" i="18" a="1"/>
  <c r="P2244" i="18" s="1"/>
  <c r="P2245" i="18" a="1"/>
  <c r="P2245" i="18" s="1"/>
  <c r="P2246" i="18" a="1"/>
  <c r="P2246" i="18" s="1"/>
  <c r="P2247" i="18" a="1"/>
  <c r="P2247" i="18" s="1"/>
  <c r="P2248" i="18" a="1"/>
  <c r="P2248" i="18" s="1"/>
  <c r="P2249" i="18" a="1"/>
  <c r="P2249" i="18" s="1"/>
  <c r="P2250" i="18" a="1"/>
  <c r="P2250" i="18" s="1"/>
  <c r="P2251" i="18" a="1"/>
  <c r="P2251" i="18" s="1"/>
  <c r="P2252" i="18" a="1"/>
  <c r="P2252" i="18" s="1"/>
  <c r="P2253" i="18" a="1"/>
  <c r="P2253" i="18" s="1"/>
  <c r="P2254" i="18" a="1"/>
  <c r="P2254" i="18" s="1"/>
  <c r="P2255" i="18" a="1"/>
  <c r="P2255" i="18" s="1"/>
  <c r="P2256" i="18" a="1"/>
  <c r="P2256" i="18" s="1"/>
  <c r="P2257" i="18" a="1"/>
  <c r="P2257" i="18" s="1"/>
  <c r="P2258" i="18" a="1"/>
  <c r="P2258" i="18" s="1"/>
  <c r="P2259" i="18" a="1"/>
  <c r="P2259" i="18" s="1"/>
  <c r="P2260" i="18" a="1"/>
  <c r="P2260" i="18" s="1"/>
  <c r="P2261" i="18" a="1"/>
  <c r="P2261" i="18" s="1"/>
  <c r="P2262" i="18" a="1"/>
  <c r="P2262" i="18" s="1"/>
  <c r="P2263" i="18" a="1"/>
  <c r="P2263" i="18" s="1"/>
  <c r="P2264" i="18" a="1"/>
  <c r="P2264" i="18" s="1"/>
  <c r="P2265" i="18" a="1"/>
  <c r="P2265" i="18" s="1"/>
  <c r="P2266" i="18" a="1"/>
  <c r="P2266" i="18" s="1"/>
  <c r="P2267" i="18" a="1"/>
  <c r="P2267" i="18" s="1"/>
  <c r="P2268" i="18" a="1"/>
  <c r="P2268" i="18" s="1"/>
  <c r="P2269" i="18" a="1"/>
  <c r="P2269" i="18" s="1"/>
  <c r="P2270" i="18" a="1"/>
  <c r="P2270" i="18" s="1"/>
  <c r="P2271" i="18" a="1"/>
  <c r="P2271" i="18" s="1"/>
  <c r="P2272" i="18" a="1"/>
  <c r="P2272" i="18" s="1"/>
  <c r="P2273" i="18" a="1"/>
  <c r="P2273" i="18" s="1"/>
  <c r="P2274" i="18" a="1"/>
  <c r="P2274" i="18" s="1"/>
  <c r="P2275" i="18" a="1"/>
  <c r="P2275" i="18" s="1"/>
  <c r="P2276" i="18" a="1"/>
  <c r="P2276" i="18" s="1"/>
  <c r="P2277" i="18" a="1"/>
  <c r="P2277" i="18" s="1"/>
  <c r="P2278" i="18" a="1"/>
  <c r="P2278" i="18" s="1"/>
  <c r="P2279" i="18" a="1"/>
  <c r="P2279" i="18" s="1"/>
  <c r="P2280" i="18" a="1"/>
  <c r="P2280" i="18" s="1"/>
  <c r="P2281" i="18" a="1"/>
  <c r="P2281" i="18" s="1"/>
  <c r="P2282" i="18" a="1"/>
  <c r="P2282" i="18" s="1"/>
  <c r="P2283" i="18" a="1"/>
  <c r="P2283" i="18" s="1"/>
  <c r="P2284" i="18" a="1"/>
  <c r="P2284" i="18" s="1"/>
  <c r="P2285" i="18" a="1"/>
  <c r="P2285" i="18" s="1"/>
  <c r="P2286" i="18" a="1"/>
  <c r="P2286" i="18" s="1"/>
  <c r="P2287" i="18" a="1"/>
  <c r="P2287" i="18" s="1"/>
  <c r="P2288" i="18" a="1"/>
  <c r="P2288" i="18" s="1"/>
  <c r="P2289" i="18" a="1"/>
  <c r="P2289" i="18" s="1"/>
  <c r="P2290" i="18" a="1"/>
  <c r="P2290" i="18" s="1"/>
  <c r="P2291" i="18" a="1"/>
  <c r="P2291" i="18" s="1"/>
  <c r="P2292" i="18" a="1"/>
  <c r="P2292" i="18" s="1"/>
  <c r="P2293" i="18" a="1"/>
  <c r="P2293" i="18" s="1"/>
  <c r="P2294" i="18" a="1"/>
  <c r="P2294" i="18" s="1"/>
  <c r="P2295" i="18" a="1"/>
  <c r="P2295" i="18" s="1"/>
  <c r="P2296" i="18" a="1"/>
  <c r="P2296" i="18" s="1"/>
  <c r="P2297" i="18" a="1"/>
  <c r="P2297" i="18" s="1"/>
  <c r="P2298" i="18" a="1"/>
  <c r="P2298" i="18" s="1"/>
  <c r="P2299" i="18" a="1"/>
  <c r="P2299" i="18" s="1"/>
  <c r="P2300" i="18" a="1"/>
  <c r="P2300" i="18" s="1"/>
  <c r="P2301" i="18" a="1"/>
  <c r="P2301" i="18" s="1"/>
  <c r="P2302" i="18" a="1"/>
  <c r="P2302" i="18" s="1"/>
  <c r="P2303" i="18" a="1"/>
  <c r="P2303" i="18" s="1"/>
  <c r="P2304" i="18" a="1"/>
  <c r="P2304" i="18" s="1"/>
  <c r="P2305" i="18" a="1"/>
  <c r="P2305" i="18" s="1"/>
  <c r="P2306" i="18" a="1"/>
  <c r="P2306" i="18" s="1"/>
  <c r="P2307" i="18" a="1"/>
  <c r="P2307" i="18" s="1"/>
  <c r="P2308" i="18" a="1"/>
  <c r="P2308" i="18" s="1"/>
  <c r="P2309" i="18" a="1"/>
  <c r="P2309" i="18" s="1"/>
  <c r="P2310" i="18" a="1"/>
  <c r="P2310" i="18" s="1"/>
  <c r="P2311" i="18" a="1"/>
  <c r="P2311" i="18" s="1"/>
  <c r="P2312" i="18" a="1"/>
  <c r="P2312" i="18" s="1"/>
  <c r="P2313" i="18" a="1"/>
  <c r="P2313" i="18" s="1"/>
  <c r="P2314" i="18" a="1"/>
  <c r="P2314" i="18" s="1"/>
  <c r="P2315" i="18" a="1"/>
  <c r="P2315" i="18" s="1"/>
  <c r="P2316" i="18" a="1"/>
  <c r="P2316" i="18" s="1"/>
  <c r="P2317" i="18" a="1"/>
  <c r="P2317" i="18" s="1"/>
  <c r="P2318" i="18" a="1"/>
  <c r="P2318" i="18" s="1"/>
  <c r="P2319" i="18" a="1"/>
  <c r="P2319" i="18" s="1"/>
  <c r="P2320" i="18" a="1"/>
  <c r="P2320" i="18" s="1"/>
  <c r="P2321" i="18" a="1"/>
  <c r="P2321" i="18" s="1"/>
  <c r="P2322" i="18" a="1"/>
  <c r="P2322" i="18" s="1"/>
  <c r="P2323" i="18" a="1"/>
  <c r="P2323" i="18" s="1"/>
  <c r="P2324" i="18" a="1"/>
  <c r="P2324" i="18" s="1"/>
  <c r="P2325" i="18" a="1"/>
  <c r="P2325" i="18" s="1"/>
  <c r="P2326" i="18" a="1"/>
  <c r="P2326" i="18" s="1"/>
  <c r="P2327" i="18" a="1"/>
  <c r="P2327" i="18" s="1"/>
  <c r="P2328" i="18" a="1"/>
  <c r="P2328" i="18" s="1"/>
  <c r="P2329" i="18" a="1"/>
  <c r="P2329" i="18" s="1"/>
  <c r="P2330" i="18" a="1"/>
  <c r="P2330" i="18" s="1"/>
  <c r="P2331" i="18" a="1"/>
  <c r="P2331" i="18" s="1"/>
  <c r="P2332" i="18" a="1"/>
  <c r="P2332" i="18" s="1"/>
  <c r="P2333" i="18" a="1"/>
  <c r="P2333" i="18" s="1"/>
  <c r="P2334" i="18" a="1"/>
  <c r="P2334" i="18" s="1"/>
  <c r="P2335" i="18" a="1"/>
  <c r="P2335" i="18" s="1"/>
  <c r="P2336" i="18" a="1"/>
  <c r="P2336" i="18" s="1"/>
  <c r="P2337" i="18" a="1"/>
  <c r="P2337" i="18" s="1"/>
  <c r="P2338" i="18" a="1"/>
  <c r="P2338" i="18" s="1"/>
  <c r="P2339" i="18" a="1"/>
  <c r="P2339" i="18" s="1"/>
  <c r="P2340" i="18" a="1"/>
  <c r="P2340" i="18" s="1"/>
  <c r="P2341" i="18" a="1"/>
  <c r="P2341" i="18" s="1"/>
  <c r="P2342" i="18" a="1"/>
  <c r="P2342" i="18" s="1"/>
  <c r="P2343" i="18" a="1"/>
  <c r="P2343" i="18" s="1"/>
  <c r="P2344" i="18" a="1"/>
  <c r="P2344" i="18" s="1"/>
  <c r="P2345" i="18" a="1"/>
  <c r="P2345" i="18" s="1"/>
  <c r="P2346" i="18" a="1"/>
  <c r="P2346" i="18" s="1"/>
  <c r="P2347" i="18" a="1"/>
  <c r="P2347" i="18" s="1"/>
  <c r="P2348" i="18" a="1"/>
  <c r="P2348" i="18" s="1"/>
  <c r="P2349" i="18" a="1"/>
  <c r="P2349" i="18" s="1"/>
  <c r="P2350" i="18" a="1"/>
  <c r="P2350" i="18" s="1"/>
  <c r="P2351" i="18" a="1"/>
  <c r="P2351" i="18" s="1"/>
  <c r="P2352" i="18" a="1"/>
  <c r="P2352" i="18" s="1"/>
  <c r="P2353" i="18" a="1"/>
  <c r="P2353" i="18" s="1"/>
  <c r="P2354" i="18" a="1"/>
  <c r="P2354" i="18" s="1"/>
  <c r="P2355" i="18" a="1"/>
  <c r="P2355" i="18" s="1"/>
  <c r="P2356" i="18" a="1"/>
  <c r="P2356" i="18" s="1"/>
  <c r="P2357" i="18" a="1"/>
  <c r="P2357" i="18" s="1"/>
  <c r="P2358" i="18" a="1"/>
  <c r="P2358" i="18" s="1"/>
  <c r="P2359" i="18" a="1"/>
  <c r="P2359" i="18" s="1"/>
  <c r="P2360" i="18" a="1"/>
  <c r="P2360" i="18" s="1"/>
  <c r="P2361" i="18" a="1"/>
  <c r="P2361" i="18" s="1"/>
  <c r="P2362" i="18" a="1"/>
  <c r="P2362" i="18" s="1"/>
  <c r="P2363" i="18" a="1"/>
  <c r="P2363" i="18" s="1"/>
  <c r="P2364" i="18" a="1"/>
  <c r="P2364" i="18" s="1"/>
  <c r="P2365" i="18" a="1"/>
  <c r="P2365" i="18" s="1"/>
  <c r="P2366" i="18" a="1"/>
  <c r="P2366" i="18" s="1"/>
  <c r="P2367" i="18" a="1"/>
  <c r="P2367" i="18" s="1"/>
  <c r="P2368" i="18" a="1"/>
  <c r="P2368" i="18" s="1"/>
  <c r="P2369" i="18" a="1"/>
  <c r="P2369" i="18" s="1"/>
  <c r="P2370" i="18" a="1"/>
  <c r="P2370" i="18" s="1"/>
  <c r="P2371" i="18" a="1"/>
  <c r="P2371" i="18" s="1"/>
  <c r="P2372" i="18" a="1"/>
  <c r="P2372" i="18" s="1"/>
  <c r="P2373" i="18" a="1"/>
  <c r="P2373" i="18" s="1"/>
  <c r="P2374" i="18" a="1"/>
  <c r="P2374" i="18" s="1"/>
  <c r="P2375" i="18" a="1"/>
  <c r="P2375" i="18" s="1"/>
  <c r="P2376" i="18" a="1"/>
  <c r="P2376" i="18" s="1"/>
  <c r="P2377" i="18" a="1"/>
  <c r="P2377" i="18" s="1"/>
  <c r="P2378" i="18" a="1"/>
  <c r="P2378" i="18" s="1"/>
  <c r="P2379" i="18" a="1"/>
  <c r="P2379" i="18" s="1"/>
  <c r="P2380" i="18" a="1"/>
  <c r="P2380" i="18" s="1"/>
  <c r="P2381" i="18" a="1"/>
  <c r="P2381" i="18" s="1"/>
  <c r="P2382" i="18" a="1"/>
  <c r="P2382" i="18" s="1"/>
  <c r="P2383" i="18" a="1"/>
  <c r="P2383" i="18" s="1"/>
  <c r="P2384" i="18" a="1"/>
  <c r="P2384" i="18" s="1"/>
  <c r="P2385" i="18" a="1"/>
  <c r="P2385" i="18" s="1"/>
  <c r="P2386" i="18" a="1"/>
  <c r="P2386" i="18" s="1"/>
  <c r="P2387" i="18" a="1"/>
  <c r="P2387" i="18" s="1"/>
  <c r="P2388" i="18" a="1"/>
  <c r="P2388" i="18" s="1"/>
  <c r="P2389" i="18" a="1"/>
  <c r="P2389" i="18" s="1"/>
  <c r="P2390" i="18" a="1"/>
  <c r="P2390" i="18" s="1"/>
  <c r="P2391" i="18" a="1"/>
  <c r="P2391" i="18" s="1"/>
  <c r="P2392" i="18" a="1"/>
  <c r="P2392" i="18" s="1"/>
  <c r="P2393" i="18" a="1"/>
  <c r="P2393" i="18" s="1"/>
  <c r="P2394" i="18" a="1"/>
  <c r="P2394" i="18" s="1"/>
  <c r="P2395" i="18" a="1"/>
  <c r="P2395" i="18" s="1"/>
  <c r="P2396" i="18" a="1"/>
  <c r="P2396" i="18" s="1"/>
  <c r="P2397" i="18" a="1"/>
  <c r="P2397" i="18" s="1"/>
  <c r="P2398" i="18" a="1"/>
  <c r="P2398" i="18" s="1"/>
  <c r="P2399" i="18" a="1"/>
  <c r="P2399" i="18" s="1"/>
  <c r="P2400" i="18" a="1"/>
  <c r="P2400" i="18" s="1"/>
  <c r="P2401" i="18" a="1"/>
  <c r="P2401" i="18" s="1"/>
  <c r="P2402" i="18" a="1"/>
  <c r="P2402" i="18" s="1"/>
  <c r="P2403" i="18" a="1"/>
  <c r="P2403" i="18" s="1"/>
  <c r="P2404" i="18" a="1"/>
  <c r="P2404" i="18" s="1"/>
  <c r="P2405" i="18" a="1"/>
  <c r="P2405" i="18" s="1"/>
  <c r="P2406" i="18" a="1"/>
  <c r="P2406" i="18" s="1"/>
  <c r="P2407" i="18" a="1"/>
  <c r="P2407" i="18" s="1"/>
  <c r="P2408" i="18" a="1"/>
  <c r="P2408" i="18" s="1"/>
  <c r="P2409" i="18" a="1"/>
  <c r="P2409" i="18" s="1"/>
  <c r="P2410" i="18" a="1"/>
  <c r="P2410" i="18" s="1"/>
  <c r="P2411" i="18" a="1"/>
  <c r="P2411" i="18" s="1"/>
  <c r="P2412" i="18" a="1"/>
  <c r="P2412" i="18" s="1"/>
  <c r="P2413" i="18" a="1"/>
  <c r="P2413" i="18" s="1"/>
  <c r="P2414" i="18" a="1"/>
  <c r="P2414" i="18" s="1"/>
  <c r="P2415" i="18" a="1"/>
  <c r="P2415" i="18" s="1"/>
  <c r="P2416" i="18" a="1"/>
  <c r="P2416" i="18" s="1"/>
  <c r="P2417" i="18" a="1"/>
  <c r="P2417" i="18" s="1"/>
  <c r="P2418" i="18" a="1"/>
  <c r="P2418" i="18" s="1"/>
  <c r="P2419" i="18" a="1"/>
  <c r="P2419" i="18" s="1"/>
  <c r="P2420" i="18" a="1"/>
  <c r="P2420" i="18" s="1"/>
  <c r="P2421" i="18" a="1"/>
  <c r="P2421" i="18" s="1"/>
  <c r="P2422" i="18" a="1"/>
  <c r="P2422" i="18" s="1"/>
  <c r="P2423" i="18" a="1"/>
  <c r="P2423" i="18" s="1"/>
  <c r="P2424" i="18" a="1"/>
  <c r="P2424" i="18" s="1"/>
  <c r="P2425" i="18" a="1"/>
  <c r="P2425" i="18" s="1"/>
  <c r="P2426" i="18" a="1"/>
  <c r="P2426" i="18" s="1"/>
  <c r="P2427" i="18" a="1"/>
  <c r="P2427" i="18" s="1"/>
  <c r="P2428" i="18" a="1"/>
  <c r="P2428" i="18" s="1"/>
  <c r="P2429" i="18" a="1"/>
  <c r="P2429" i="18" s="1"/>
  <c r="P2430" i="18" a="1"/>
  <c r="P2430" i="18" s="1"/>
  <c r="P2431" i="18" a="1"/>
  <c r="P2431" i="18" s="1"/>
  <c r="P2432" i="18" a="1"/>
  <c r="P2432" i="18" s="1"/>
  <c r="P2433" i="18" a="1"/>
  <c r="P2433" i="18" s="1"/>
  <c r="P2434" i="18" a="1"/>
  <c r="P2434" i="18" s="1"/>
  <c r="P2435" i="18" a="1"/>
  <c r="P2435" i="18" s="1"/>
  <c r="P2436" i="18" a="1"/>
  <c r="P2436" i="18" s="1"/>
  <c r="P2437" i="18" a="1"/>
  <c r="P2437" i="18" s="1"/>
  <c r="P2438" i="18" a="1"/>
  <c r="P2438" i="18" s="1"/>
  <c r="P2439" i="18" a="1"/>
  <c r="P2439" i="18" s="1"/>
  <c r="P2440" i="18" a="1"/>
  <c r="P2440" i="18" s="1"/>
  <c r="P2441" i="18" a="1"/>
  <c r="P2441" i="18" s="1"/>
  <c r="P2442" i="18" a="1"/>
  <c r="P2442" i="18" s="1"/>
  <c r="P2443" i="18" a="1"/>
  <c r="P2443" i="18" s="1"/>
  <c r="P2444" i="18" a="1"/>
  <c r="P2444" i="18" s="1"/>
  <c r="P2445" i="18" a="1"/>
  <c r="P2445" i="18" s="1"/>
  <c r="P2446" i="18" a="1"/>
  <c r="P2446" i="18" s="1"/>
  <c r="P2447" i="18" a="1"/>
  <c r="P2447" i="18" s="1"/>
  <c r="P2448" i="18" a="1"/>
  <c r="P2448" i="18" s="1"/>
  <c r="P2449" i="18" a="1"/>
  <c r="P2449" i="18" s="1"/>
  <c r="P2450" i="18" a="1"/>
  <c r="P2450" i="18" s="1"/>
  <c r="P2451" i="18" a="1"/>
  <c r="P2451" i="18" s="1"/>
  <c r="P2452" i="18" a="1"/>
  <c r="P2452" i="18" s="1"/>
  <c r="P2453" i="18" a="1"/>
  <c r="P2453" i="18" s="1"/>
  <c r="P2454" i="18" a="1"/>
  <c r="P2454" i="18" s="1"/>
  <c r="P2455" i="18" a="1"/>
  <c r="P2455" i="18" s="1"/>
  <c r="P2456" i="18" a="1"/>
  <c r="P2456" i="18" s="1"/>
  <c r="P2457" i="18" a="1"/>
  <c r="P2457" i="18" s="1"/>
  <c r="P2458" i="18" a="1"/>
  <c r="P2458" i="18" s="1"/>
  <c r="P2459" i="18" a="1"/>
  <c r="P2459" i="18" s="1"/>
  <c r="P2460" i="18" a="1"/>
  <c r="P2460" i="18" s="1"/>
  <c r="P2461" i="18" a="1"/>
  <c r="P2461" i="18" s="1"/>
  <c r="P2462" i="18" a="1"/>
  <c r="P2462" i="18" s="1"/>
  <c r="P2463" i="18" a="1"/>
  <c r="P2463" i="18" s="1"/>
  <c r="P2464" i="18" a="1"/>
  <c r="P2464" i="18" s="1"/>
  <c r="P2465" i="18" a="1"/>
  <c r="P2465" i="18" s="1"/>
  <c r="P2466" i="18" a="1"/>
  <c r="P2466" i="18" s="1"/>
  <c r="P2467" i="18" a="1"/>
  <c r="P2467" i="18" s="1"/>
  <c r="P2468" i="18" a="1"/>
  <c r="P2468" i="18" s="1"/>
  <c r="P2469" i="18" a="1"/>
  <c r="P2469" i="18" s="1"/>
  <c r="P2470" i="18" a="1"/>
  <c r="P2470" i="18" s="1"/>
  <c r="P2471" i="18" a="1"/>
  <c r="P2471" i="18" s="1"/>
  <c r="P2472" i="18" a="1"/>
  <c r="P2472" i="18" s="1"/>
  <c r="P2473" i="18" a="1"/>
  <c r="P2473" i="18" s="1"/>
  <c r="P2474" i="18" a="1"/>
  <c r="P2474" i="18" s="1"/>
  <c r="P2475" i="18" a="1"/>
  <c r="P2475" i="18" s="1"/>
  <c r="P2476" i="18" a="1"/>
  <c r="P2476" i="18" s="1"/>
  <c r="P2477" i="18" a="1"/>
  <c r="P2477" i="18" s="1"/>
  <c r="P2478" i="18" a="1"/>
  <c r="P2478" i="18" s="1"/>
  <c r="P2479" i="18" a="1"/>
  <c r="P2479" i="18" s="1"/>
  <c r="P2480" i="18" a="1"/>
  <c r="P2480" i="18" s="1"/>
  <c r="P2481" i="18" a="1"/>
  <c r="P2481" i="18" s="1"/>
  <c r="P2482" i="18" a="1"/>
  <c r="P2482" i="18" s="1"/>
  <c r="P2483" i="18" a="1"/>
  <c r="P2483" i="18" s="1"/>
  <c r="P2484" i="18" a="1"/>
  <c r="P2484" i="18" s="1"/>
  <c r="P2485" i="18" a="1"/>
  <c r="P2485" i="18" s="1"/>
  <c r="P2486" i="18" a="1"/>
  <c r="P2486" i="18" s="1"/>
  <c r="P2487" i="18" a="1"/>
  <c r="P2487" i="18" s="1"/>
  <c r="P2488" i="18" a="1"/>
  <c r="P2488" i="18" s="1"/>
  <c r="P2489" i="18" a="1"/>
  <c r="P2489" i="18" s="1"/>
  <c r="P2490" i="18" a="1"/>
  <c r="P2490" i="18" s="1"/>
  <c r="P2491" i="18" a="1"/>
  <c r="P2491" i="18" s="1"/>
  <c r="P2492" i="18" a="1"/>
  <c r="P2492" i="18" s="1"/>
  <c r="P2493" i="18" a="1"/>
  <c r="P2493" i="18" s="1"/>
  <c r="P2494" i="18" a="1"/>
  <c r="P2494" i="18" s="1"/>
  <c r="P2495" i="18" a="1"/>
  <c r="P2495" i="18" s="1"/>
  <c r="P2496" i="18" a="1"/>
  <c r="P2496" i="18" s="1"/>
  <c r="P2497" i="18" a="1"/>
  <c r="P2497" i="18" s="1"/>
  <c r="P2498" i="18" a="1"/>
  <c r="P2498" i="18" s="1"/>
  <c r="P2499" i="18" a="1"/>
  <c r="P2499" i="18" s="1"/>
  <c r="P2500" i="18" a="1"/>
  <c r="P2500" i="18" s="1"/>
  <c r="P2501" i="18" a="1"/>
  <c r="P2501" i="18" s="1"/>
  <c r="P2502" i="18" a="1"/>
  <c r="P2502" i="18" s="1"/>
  <c r="P2503" i="18" a="1"/>
  <c r="P2503" i="18" s="1"/>
  <c r="P2504" i="18" a="1"/>
  <c r="P2504" i="18" s="1"/>
  <c r="P2505" i="18" a="1"/>
  <c r="P2505" i="18" s="1"/>
  <c r="P2506" i="18" a="1"/>
  <c r="P2506" i="18" s="1"/>
  <c r="P2507" i="18" a="1"/>
  <c r="P2507" i="18" s="1"/>
  <c r="P2508" i="18" a="1"/>
  <c r="P2508" i="18" s="1"/>
  <c r="P2509" i="18" a="1"/>
  <c r="P2509" i="18" s="1"/>
  <c r="P2510" i="18" a="1"/>
  <c r="P2510" i="18" s="1"/>
  <c r="P2511" i="18" a="1"/>
  <c r="P2511" i="18" s="1"/>
  <c r="P2512" i="18" a="1"/>
  <c r="P2512" i="18" s="1"/>
  <c r="P2513" i="18" a="1"/>
  <c r="P2513" i="18" s="1"/>
  <c r="P2514" i="18" a="1"/>
  <c r="P2514" i="18" s="1"/>
  <c r="P2515" i="18" a="1"/>
  <c r="P2515" i="18" s="1"/>
  <c r="P2516" i="18" a="1"/>
  <c r="P2516" i="18" s="1"/>
  <c r="P2517" i="18" a="1"/>
  <c r="P2517" i="18" s="1"/>
  <c r="P2518" i="18" a="1"/>
  <c r="P2518" i="18" s="1"/>
  <c r="P2519" i="18" a="1"/>
  <c r="P2519" i="18" s="1"/>
  <c r="P2520" i="18" a="1"/>
  <c r="P2520" i="18" s="1"/>
  <c r="P2521" i="18" a="1"/>
  <c r="P2521" i="18" s="1"/>
  <c r="P2522" i="18" a="1"/>
  <c r="P2522" i="18" s="1"/>
  <c r="P2523" i="18" a="1"/>
  <c r="P2523" i="18" s="1"/>
  <c r="P2524" i="18" a="1"/>
  <c r="P2524" i="18" s="1"/>
  <c r="P2525" i="18" a="1"/>
  <c r="P2525" i="18" s="1"/>
  <c r="P2526" i="18" a="1"/>
  <c r="P2526" i="18" s="1"/>
  <c r="P2527" i="18" a="1"/>
  <c r="P2527" i="18" s="1"/>
  <c r="P2528" i="18" a="1"/>
  <c r="P2528" i="18" s="1"/>
  <c r="P2529" i="18" a="1"/>
  <c r="P2529" i="18" s="1"/>
  <c r="P2530" i="18" a="1"/>
  <c r="P2530" i="18" s="1"/>
  <c r="P2531" i="18" a="1"/>
  <c r="P2531" i="18" s="1"/>
  <c r="P2532" i="18" a="1"/>
  <c r="P2532" i="18" s="1"/>
  <c r="P2533" i="18" a="1"/>
  <c r="P2533" i="18" s="1"/>
  <c r="P2534" i="18" a="1"/>
  <c r="P2534" i="18" s="1"/>
  <c r="P2535" i="18" a="1"/>
  <c r="P2535" i="18" s="1"/>
  <c r="P2536" i="18" a="1"/>
  <c r="P2536" i="18" s="1"/>
  <c r="P2537" i="18" a="1"/>
  <c r="P2537" i="18" s="1"/>
  <c r="P2538" i="18" a="1"/>
  <c r="P2538" i="18" s="1"/>
  <c r="P2539" i="18" a="1"/>
  <c r="P2539" i="18" s="1"/>
  <c r="P2540" i="18" a="1"/>
  <c r="P2540" i="18" s="1"/>
  <c r="P2541" i="18" a="1"/>
  <c r="P2541" i="18" s="1"/>
  <c r="P2542" i="18" a="1"/>
  <c r="P2542" i="18" s="1"/>
  <c r="P2543" i="18" a="1"/>
  <c r="P2543" i="18" s="1"/>
  <c r="P2544" i="18" a="1"/>
  <c r="P2544" i="18" s="1"/>
  <c r="P2545" i="18" a="1"/>
  <c r="P2545" i="18" s="1"/>
  <c r="P2546" i="18" a="1"/>
  <c r="P2546" i="18" s="1"/>
  <c r="P2547" i="18" a="1"/>
  <c r="P2547" i="18" s="1"/>
  <c r="P2548" i="18" a="1"/>
  <c r="P2548" i="18" s="1"/>
  <c r="P2549" i="18" a="1"/>
  <c r="P2549" i="18" s="1"/>
  <c r="P2550" i="18" a="1"/>
  <c r="P2550" i="18" s="1"/>
  <c r="P2551" i="18" a="1"/>
  <c r="P2551" i="18" s="1"/>
  <c r="P2552" i="18" a="1"/>
  <c r="P2552" i="18" s="1"/>
  <c r="P2553" i="18" a="1"/>
  <c r="P2553" i="18" s="1"/>
  <c r="P2554" i="18" a="1"/>
  <c r="P2554" i="18" s="1"/>
  <c r="P2555" i="18" a="1"/>
  <c r="P2555" i="18" s="1"/>
  <c r="P2556" i="18" a="1"/>
  <c r="P2556" i="18" s="1"/>
  <c r="P2557" i="18" a="1"/>
  <c r="P2557" i="18" s="1"/>
  <c r="P2558" i="18" a="1"/>
  <c r="P2558" i="18" s="1"/>
  <c r="P2559" i="18" a="1"/>
  <c r="P2559" i="18" s="1"/>
  <c r="P2560" i="18" a="1"/>
  <c r="P2560" i="18" s="1"/>
  <c r="P2561" i="18" a="1"/>
  <c r="P2561" i="18" s="1"/>
  <c r="P2562" i="18" a="1"/>
  <c r="P2562" i="18" s="1"/>
  <c r="P2563" i="18" a="1"/>
  <c r="P2563" i="18" s="1"/>
  <c r="P2564" i="18" a="1"/>
  <c r="P2564" i="18" s="1"/>
  <c r="P2565" i="18" a="1"/>
  <c r="P2565" i="18" s="1"/>
  <c r="P2566" i="18" a="1"/>
  <c r="P2566" i="18" s="1"/>
  <c r="P2567" i="18" a="1"/>
  <c r="P2567" i="18" s="1"/>
  <c r="P2568" i="18" a="1"/>
  <c r="P2568" i="18" s="1"/>
  <c r="P2569" i="18" a="1"/>
  <c r="P2569" i="18" s="1"/>
  <c r="P2570" i="18" a="1"/>
  <c r="P2570" i="18" s="1"/>
  <c r="P2571" i="18" a="1"/>
  <c r="P2571" i="18" s="1"/>
  <c r="P2572" i="18" a="1"/>
  <c r="P2572" i="18" s="1"/>
  <c r="P2573" i="18" a="1"/>
  <c r="P2573" i="18" s="1"/>
  <c r="P2574" i="18" a="1"/>
  <c r="P2574" i="18" s="1"/>
  <c r="P2575" i="18" a="1"/>
  <c r="P2575" i="18" s="1"/>
  <c r="P2576" i="18" a="1"/>
  <c r="P2576" i="18" s="1"/>
  <c r="P2577" i="18" a="1"/>
  <c r="P2577" i="18" s="1"/>
  <c r="P2578" i="18" a="1"/>
  <c r="P2578" i="18" s="1"/>
  <c r="P2579" i="18" a="1"/>
  <c r="P2579" i="18" s="1"/>
  <c r="P2580" i="18" a="1"/>
  <c r="P2580" i="18" s="1"/>
  <c r="P2581" i="18" a="1"/>
  <c r="P2581" i="18" s="1"/>
  <c r="P2582" i="18" a="1"/>
  <c r="P2582" i="18" s="1"/>
  <c r="P2583" i="18" a="1"/>
  <c r="P2583" i="18" s="1"/>
  <c r="P2584" i="18" a="1"/>
  <c r="P2584" i="18" s="1"/>
  <c r="P2585" i="18" a="1"/>
  <c r="P2585" i="18" s="1"/>
  <c r="P2586" i="18" a="1"/>
  <c r="P2586" i="18" s="1"/>
  <c r="P2587" i="18" a="1"/>
  <c r="P2587" i="18" s="1"/>
  <c r="P2588" i="18" a="1"/>
  <c r="P2588" i="18" s="1"/>
  <c r="P2589" i="18" a="1"/>
  <c r="P2589" i="18" s="1"/>
  <c r="P2590" i="18" a="1"/>
  <c r="P2590" i="18" s="1"/>
  <c r="P2591" i="18" a="1"/>
  <c r="P2591" i="18" s="1"/>
  <c r="P2592" i="18" a="1"/>
  <c r="P2592" i="18" s="1"/>
  <c r="P2593" i="18" a="1"/>
  <c r="P2593" i="18" s="1"/>
  <c r="P2594" i="18" a="1"/>
  <c r="P2594" i="18" s="1"/>
  <c r="P2595" i="18" a="1"/>
  <c r="P2595" i="18" s="1"/>
  <c r="P2596" i="18" a="1"/>
  <c r="P2596" i="18" s="1"/>
  <c r="P2597" i="18" a="1"/>
  <c r="P2597" i="18" s="1"/>
  <c r="P2598" i="18" a="1"/>
  <c r="P2598" i="18" s="1"/>
  <c r="P2599" i="18" a="1"/>
  <c r="P2599" i="18" s="1"/>
  <c r="P2600" i="18" a="1"/>
  <c r="P2600" i="18" s="1"/>
  <c r="P2601" i="18" a="1"/>
  <c r="P2601" i="18" s="1"/>
  <c r="P2602" i="18" a="1"/>
  <c r="P2602" i="18" s="1"/>
  <c r="P2603" i="18" a="1"/>
  <c r="P2603" i="18" s="1"/>
  <c r="P2604" i="18" a="1"/>
  <c r="P2604" i="18" s="1"/>
  <c r="P2605" i="18" a="1"/>
  <c r="P2605" i="18" s="1"/>
  <c r="P2606" i="18" a="1"/>
  <c r="P2606" i="18" s="1"/>
  <c r="P2607" i="18" a="1"/>
  <c r="P2607" i="18" s="1"/>
  <c r="P2608" i="18" a="1"/>
  <c r="P2608" i="18" s="1"/>
  <c r="P2609" i="18" a="1"/>
  <c r="P2609" i="18" s="1"/>
  <c r="P2610" i="18" a="1"/>
  <c r="P2610" i="18" s="1"/>
  <c r="P2611" i="18" a="1"/>
  <c r="P2611" i="18" s="1"/>
  <c r="P2612" i="18" a="1"/>
  <c r="P2612" i="18" s="1"/>
  <c r="P2613" i="18" a="1"/>
  <c r="P2613" i="18" s="1"/>
  <c r="P2614" i="18" a="1"/>
  <c r="P2614" i="18" s="1"/>
  <c r="P2615" i="18" a="1"/>
  <c r="P2615" i="18" s="1"/>
  <c r="P2616" i="18" a="1"/>
  <c r="P2616" i="18" s="1"/>
  <c r="P2617" i="18" a="1"/>
  <c r="P2617" i="18" s="1"/>
  <c r="P2618" i="18" a="1"/>
  <c r="P2618" i="18" s="1"/>
  <c r="P2619" i="18" a="1"/>
  <c r="P2619" i="18" s="1"/>
  <c r="P2620" i="18" a="1"/>
  <c r="P2620" i="18" s="1"/>
  <c r="P2621" i="18" a="1"/>
  <c r="P2621" i="18" s="1"/>
  <c r="P2622" i="18" a="1"/>
  <c r="P2622" i="18" s="1"/>
  <c r="P2623" i="18" a="1"/>
  <c r="P2623" i="18" s="1"/>
  <c r="P2624" i="18" a="1"/>
  <c r="P2624" i="18" s="1"/>
  <c r="P2625" i="18" a="1"/>
  <c r="P2625" i="18" s="1"/>
  <c r="P2626" i="18" a="1"/>
  <c r="P2626" i="18" s="1"/>
  <c r="P2627" i="18" a="1"/>
  <c r="P2627" i="18" s="1"/>
  <c r="P2628" i="18" a="1"/>
  <c r="P2628" i="18" s="1"/>
  <c r="P2629" i="18" a="1"/>
  <c r="P2629" i="18" s="1"/>
  <c r="P2630" i="18" a="1"/>
  <c r="P2630" i="18" s="1"/>
  <c r="P2631" i="18" a="1"/>
  <c r="P2631" i="18" s="1"/>
  <c r="P2632" i="18" a="1"/>
  <c r="P2632" i="18" s="1"/>
  <c r="P2633" i="18" a="1"/>
  <c r="P2633" i="18" s="1"/>
  <c r="P2634" i="18" a="1"/>
  <c r="P2634" i="18" s="1"/>
  <c r="P2635" i="18" a="1"/>
  <c r="P2635" i="18" s="1"/>
  <c r="P2636" i="18" a="1"/>
  <c r="P2636" i="18" s="1"/>
  <c r="P2637" i="18" a="1"/>
  <c r="P2637" i="18" s="1"/>
  <c r="P2638" i="18" a="1"/>
  <c r="P2638" i="18" s="1"/>
  <c r="P2639" i="18" a="1"/>
  <c r="P2639" i="18" s="1"/>
  <c r="P2640" i="18" a="1"/>
  <c r="P2640" i="18" s="1"/>
  <c r="P2641" i="18" a="1"/>
  <c r="P2641" i="18" s="1"/>
  <c r="P2642" i="18" a="1"/>
  <c r="P2642" i="18" s="1"/>
  <c r="P2643" i="18" a="1"/>
  <c r="P2643" i="18" s="1"/>
  <c r="P2644" i="18" a="1"/>
  <c r="P2644" i="18" s="1"/>
  <c r="P2645" i="18" a="1"/>
  <c r="P2645" i="18" s="1"/>
  <c r="P2646" i="18" a="1"/>
  <c r="P2646" i="18" s="1"/>
  <c r="P2647" i="18" a="1"/>
  <c r="P2647" i="18" s="1"/>
  <c r="P2648" i="18" a="1"/>
  <c r="P2648" i="18" s="1"/>
  <c r="P2649" i="18" a="1"/>
  <c r="P2649" i="18" s="1"/>
  <c r="P2650" i="18" a="1"/>
  <c r="P2650" i="18" s="1"/>
  <c r="P2651" i="18" a="1"/>
  <c r="P2651" i="18" s="1"/>
  <c r="P2652" i="18" a="1"/>
  <c r="P2652" i="18" s="1"/>
  <c r="P2653" i="18" a="1"/>
  <c r="P2653" i="18" s="1"/>
  <c r="P2654" i="18" a="1"/>
  <c r="P2654" i="18" s="1"/>
  <c r="P2655" i="18" a="1"/>
  <c r="P2655" i="18" s="1"/>
  <c r="P2656" i="18" a="1"/>
  <c r="P2656" i="18" s="1"/>
  <c r="P2657" i="18" a="1"/>
  <c r="P2657" i="18" s="1"/>
  <c r="P2658" i="18" a="1"/>
  <c r="P2658" i="18" s="1"/>
  <c r="P2659" i="18" a="1"/>
  <c r="P2659" i="18" s="1"/>
  <c r="P2660" i="18" a="1"/>
  <c r="P2660" i="18" s="1"/>
  <c r="P2661" i="18" a="1"/>
  <c r="P2661" i="18" s="1"/>
  <c r="P2662" i="18" a="1"/>
  <c r="P2662" i="18" s="1"/>
  <c r="P2663" i="18" a="1"/>
  <c r="P2663" i="18" s="1"/>
  <c r="P2664" i="18" a="1"/>
  <c r="P2664" i="18" s="1"/>
  <c r="P2665" i="18" a="1"/>
  <c r="P2665" i="18" s="1"/>
  <c r="P2666" i="18" a="1"/>
  <c r="P2666" i="18" s="1"/>
  <c r="P2667" i="18" a="1"/>
  <c r="P2667" i="18" s="1"/>
  <c r="P2668" i="18" a="1"/>
  <c r="P2668" i="18" s="1"/>
  <c r="P2669" i="18" a="1"/>
  <c r="P2669" i="18" s="1"/>
  <c r="P2670" i="18" a="1"/>
  <c r="P2670" i="18" s="1"/>
  <c r="P2671" i="18" a="1"/>
  <c r="P2671" i="18" s="1"/>
  <c r="P2672" i="18" a="1"/>
  <c r="P2672" i="18" s="1"/>
  <c r="P2673" i="18" a="1"/>
  <c r="P2673" i="18" s="1"/>
  <c r="P2674" i="18" a="1"/>
  <c r="P2674" i="18" s="1"/>
  <c r="P2675" i="18" a="1"/>
  <c r="P2675" i="18" s="1"/>
  <c r="P2676" i="18" a="1"/>
  <c r="P2676" i="18" s="1"/>
  <c r="P2677" i="18" a="1"/>
  <c r="P2677" i="18" s="1"/>
  <c r="P2678" i="18" a="1"/>
  <c r="P2678" i="18" s="1"/>
  <c r="P2679" i="18" a="1"/>
  <c r="P2679" i="18" s="1"/>
  <c r="P2680" i="18" a="1"/>
  <c r="P2680" i="18" s="1"/>
  <c r="P2681" i="18" a="1"/>
  <c r="P2681" i="18" s="1"/>
  <c r="P2682" i="18" a="1"/>
  <c r="P2682" i="18" s="1"/>
  <c r="P2683" i="18" a="1"/>
  <c r="P2683" i="18" s="1"/>
  <c r="P2684" i="18" a="1"/>
  <c r="P2684" i="18" s="1"/>
  <c r="P2685" i="18" a="1"/>
  <c r="P2685" i="18" s="1"/>
  <c r="P2686" i="18" a="1"/>
  <c r="P2686" i="18" s="1"/>
  <c r="P2687" i="18" a="1"/>
  <c r="P2687" i="18" s="1"/>
  <c r="P2688" i="18" a="1"/>
  <c r="P2688" i="18" s="1"/>
  <c r="P2689" i="18" a="1"/>
  <c r="P2689" i="18" s="1"/>
  <c r="P2690" i="18" a="1"/>
  <c r="P2690" i="18" s="1"/>
  <c r="P2691" i="18" a="1"/>
  <c r="P2691" i="18" s="1"/>
  <c r="P2692" i="18" a="1"/>
  <c r="P2692" i="18" s="1"/>
  <c r="P2693" i="18" a="1"/>
  <c r="P2693" i="18" s="1"/>
  <c r="P2694" i="18" a="1"/>
  <c r="P2694" i="18" s="1"/>
  <c r="P2695" i="18" a="1"/>
  <c r="P2695" i="18" s="1"/>
  <c r="P2696" i="18" a="1"/>
  <c r="P2696" i="18" s="1"/>
  <c r="P2697" i="18" a="1"/>
  <c r="P2697" i="18" s="1"/>
  <c r="P2698" i="18" a="1"/>
  <c r="P2698" i="18" s="1"/>
  <c r="P2699" i="18" a="1"/>
  <c r="P2699" i="18" s="1"/>
  <c r="P2700" i="18" a="1"/>
  <c r="P2700" i="18" s="1"/>
  <c r="P2701" i="18" a="1"/>
  <c r="P2701" i="18" s="1"/>
  <c r="P2702" i="18" a="1"/>
  <c r="P2702" i="18" s="1"/>
  <c r="P2703" i="18" a="1"/>
  <c r="P2703" i="18" s="1"/>
  <c r="P2704" i="18" a="1"/>
  <c r="P2704" i="18" s="1"/>
  <c r="P2705" i="18" a="1"/>
  <c r="P2705" i="18" s="1"/>
  <c r="P2706" i="18" a="1"/>
  <c r="P2706" i="18" s="1"/>
  <c r="P2707" i="18" a="1"/>
  <c r="P2707" i="18" s="1"/>
  <c r="P2708" i="18" a="1"/>
  <c r="P2708" i="18" s="1"/>
  <c r="P2709" i="18" a="1"/>
  <c r="P2709" i="18" s="1"/>
  <c r="P2710" i="18" a="1"/>
  <c r="P2710" i="18" s="1"/>
  <c r="P2711" i="18" a="1"/>
  <c r="P2711" i="18" s="1"/>
  <c r="P2712" i="18" a="1"/>
  <c r="P2712" i="18" s="1"/>
  <c r="P2713" i="18" a="1"/>
  <c r="P2713" i="18" s="1"/>
  <c r="P2714" i="18" a="1"/>
  <c r="P2714" i="18" s="1"/>
  <c r="P2715" i="18" a="1"/>
  <c r="P2715" i="18" s="1"/>
  <c r="P2716" i="18" a="1"/>
  <c r="P2716" i="18" s="1"/>
  <c r="P2717" i="18" a="1"/>
  <c r="P2717" i="18" s="1"/>
  <c r="P2718" i="18" a="1"/>
  <c r="P2718" i="18" s="1"/>
  <c r="P2719" i="18" a="1"/>
  <c r="P2719" i="18" s="1"/>
  <c r="P2720" i="18" a="1"/>
  <c r="P2720" i="18" s="1"/>
  <c r="P2721" i="18" a="1"/>
  <c r="P2721" i="18" s="1"/>
  <c r="P2722" i="18" a="1"/>
  <c r="P2722" i="18" s="1"/>
  <c r="P2723" i="18" a="1"/>
  <c r="P2723" i="18" s="1"/>
  <c r="P2724" i="18" a="1"/>
  <c r="P2724" i="18" s="1"/>
  <c r="P2725" i="18" a="1"/>
  <c r="P2725" i="18" s="1"/>
  <c r="P2726" i="18" a="1"/>
  <c r="P2726" i="18" s="1"/>
  <c r="P2727" i="18" a="1"/>
  <c r="P2727" i="18" s="1"/>
  <c r="P2728" i="18" a="1"/>
  <c r="P2728" i="18" s="1"/>
  <c r="P2729" i="18" a="1"/>
  <c r="P2729" i="18" s="1"/>
  <c r="P2730" i="18" a="1"/>
  <c r="P2730" i="18" s="1"/>
  <c r="P2731" i="18" a="1"/>
  <c r="P2731" i="18" s="1"/>
  <c r="P2732" i="18" a="1"/>
  <c r="P2732" i="18" s="1"/>
  <c r="P2733" i="18" a="1"/>
  <c r="P2733" i="18" s="1"/>
  <c r="P2734" i="18" a="1"/>
  <c r="P2734" i="18" s="1"/>
  <c r="P2735" i="18" a="1"/>
  <c r="P2735" i="18" s="1"/>
  <c r="P2736" i="18" a="1"/>
  <c r="P2736" i="18" s="1"/>
  <c r="P2737" i="18" a="1"/>
  <c r="P2737" i="18" s="1"/>
  <c r="P2738" i="18" a="1"/>
  <c r="P2738" i="18" s="1"/>
  <c r="P2739" i="18" a="1"/>
  <c r="P2739" i="18" s="1"/>
  <c r="P2740" i="18" a="1"/>
  <c r="P2740" i="18" s="1"/>
  <c r="P2741" i="18" a="1"/>
  <c r="P2741" i="18" s="1"/>
  <c r="P2742" i="18" a="1"/>
  <c r="P2742" i="18" s="1"/>
  <c r="P2743" i="18" a="1"/>
  <c r="P2743" i="18" s="1"/>
  <c r="P2744" i="18" a="1"/>
  <c r="P2744" i="18" s="1"/>
  <c r="P2745" i="18" a="1"/>
  <c r="P2745" i="18" s="1"/>
  <c r="P2746" i="18" a="1"/>
  <c r="P2746" i="18" s="1"/>
  <c r="P2747" i="18" a="1"/>
  <c r="P2747" i="18" s="1"/>
  <c r="P2748" i="18" a="1"/>
  <c r="P2748" i="18" s="1"/>
  <c r="P2749" i="18" a="1"/>
  <c r="P2749" i="18" s="1"/>
  <c r="P2750" i="18" a="1"/>
  <c r="P2750" i="18" s="1"/>
  <c r="P2751" i="18" a="1"/>
  <c r="P2751" i="18" s="1"/>
  <c r="P2752" i="18" a="1"/>
  <c r="P2752" i="18" s="1"/>
  <c r="P2753" i="18" a="1"/>
  <c r="P2753" i="18" s="1"/>
  <c r="P2754" i="18" a="1"/>
  <c r="P2754" i="18" s="1"/>
  <c r="P2755" i="18" a="1"/>
  <c r="P2755" i="18" s="1"/>
  <c r="P2756" i="18" a="1"/>
  <c r="P2756" i="18" s="1"/>
  <c r="P2757" i="18" a="1"/>
  <c r="P2757" i="18" s="1"/>
  <c r="P2758" i="18" a="1"/>
  <c r="P2758" i="18" s="1"/>
  <c r="P2759" i="18" a="1"/>
  <c r="P2759" i="18" s="1"/>
  <c r="P2760" i="18" a="1"/>
  <c r="P2760" i="18" s="1"/>
  <c r="P2761" i="18" a="1"/>
  <c r="P2761" i="18" s="1"/>
  <c r="P2762" i="18" a="1"/>
  <c r="P2762" i="18" s="1"/>
  <c r="P2763" i="18" a="1"/>
  <c r="P2763" i="18" s="1"/>
  <c r="P2764" i="18" a="1"/>
  <c r="P2764" i="18" s="1"/>
  <c r="P2765" i="18" a="1"/>
  <c r="P2765" i="18" s="1"/>
  <c r="P2766" i="18" a="1"/>
  <c r="P2766" i="18" s="1"/>
  <c r="P2767" i="18" a="1"/>
  <c r="P2767" i="18" s="1"/>
  <c r="P2768" i="18" a="1"/>
  <c r="P2768" i="18" s="1"/>
  <c r="P2769" i="18" a="1"/>
  <c r="P2769" i="18" s="1"/>
  <c r="P2770" i="18" a="1"/>
  <c r="P2770" i="18" s="1"/>
  <c r="P2771" i="18" a="1"/>
  <c r="P2771" i="18" s="1"/>
  <c r="P2772" i="18" a="1"/>
  <c r="P2772" i="18" s="1"/>
  <c r="P2773" i="18" a="1"/>
  <c r="P2773" i="18" s="1"/>
  <c r="P2774" i="18" a="1"/>
  <c r="P2774" i="18" s="1"/>
  <c r="P2775" i="18" a="1"/>
  <c r="P2775" i="18" s="1"/>
  <c r="P2776" i="18" a="1"/>
  <c r="P2776" i="18" s="1"/>
  <c r="P2777" i="18" a="1"/>
  <c r="P2777" i="18" s="1"/>
  <c r="P2778" i="18" a="1"/>
  <c r="P2778" i="18" s="1"/>
  <c r="P2779" i="18" a="1"/>
  <c r="P2779" i="18" s="1"/>
  <c r="P2780" i="18" a="1"/>
  <c r="P2780" i="18" s="1"/>
  <c r="P2781" i="18" a="1"/>
  <c r="P2781" i="18" s="1"/>
  <c r="P2782" i="18" a="1"/>
  <c r="P2782" i="18" s="1"/>
  <c r="P2783" i="18" a="1"/>
  <c r="P2783" i="18" s="1"/>
  <c r="P2784" i="18" a="1"/>
  <c r="P2784" i="18" s="1"/>
  <c r="P2785" i="18" a="1"/>
  <c r="P2785" i="18" s="1"/>
  <c r="P2786" i="18" a="1"/>
  <c r="P2786" i="18" s="1"/>
  <c r="P2787" i="18" a="1"/>
  <c r="P2787" i="18" s="1"/>
  <c r="P2788" i="18" a="1"/>
  <c r="P2788" i="18" s="1"/>
  <c r="P2789" i="18" a="1"/>
  <c r="P2789" i="18" s="1"/>
  <c r="P2790" i="18" a="1"/>
  <c r="P2790" i="18" s="1"/>
  <c r="P2791" i="18" a="1"/>
  <c r="P2791" i="18" s="1"/>
  <c r="P2792" i="18" a="1"/>
  <c r="P2792" i="18" s="1"/>
  <c r="P2793" i="18" a="1"/>
  <c r="P2793" i="18" s="1"/>
  <c r="P2794" i="18" a="1"/>
  <c r="P2794" i="18" s="1"/>
  <c r="P2795" i="18" a="1"/>
  <c r="P2795" i="18" s="1"/>
  <c r="P2796" i="18" a="1"/>
  <c r="P2796" i="18" s="1"/>
  <c r="P2797" i="18" a="1"/>
  <c r="P2797" i="18" s="1"/>
  <c r="P2798" i="18" a="1"/>
  <c r="P2798" i="18" s="1"/>
  <c r="P2799" i="18" a="1"/>
  <c r="P2799" i="18" s="1"/>
  <c r="P2800" i="18" a="1"/>
  <c r="P2800" i="18" s="1"/>
  <c r="P2801" i="18" a="1"/>
  <c r="P2801" i="18" s="1"/>
  <c r="P2802" i="18" a="1"/>
  <c r="P2802" i="18" s="1"/>
  <c r="P2803" i="18" a="1"/>
  <c r="P2803" i="18" s="1"/>
  <c r="P2804" i="18" a="1"/>
  <c r="P2804" i="18" s="1"/>
  <c r="P2805" i="18" a="1"/>
  <c r="P2805" i="18" s="1"/>
  <c r="P2806" i="18" a="1"/>
  <c r="P2806" i="18" s="1"/>
  <c r="P2807" i="18" a="1"/>
  <c r="P2807" i="18" s="1"/>
  <c r="P2808" i="18" a="1"/>
  <c r="P2808" i="18" s="1"/>
  <c r="P2809" i="18" a="1"/>
  <c r="P2809" i="18" s="1"/>
  <c r="P2810" i="18" a="1"/>
  <c r="P2810" i="18" s="1"/>
  <c r="P2811" i="18" a="1"/>
  <c r="P2811" i="18" s="1"/>
  <c r="P2812" i="18" a="1"/>
  <c r="P2812" i="18" s="1"/>
  <c r="P2813" i="18" a="1"/>
  <c r="P2813" i="18" s="1"/>
  <c r="P2814" i="18" a="1"/>
  <c r="P2814" i="18" s="1"/>
  <c r="P2815" i="18" a="1"/>
  <c r="P2815" i="18" s="1"/>
  <c r="P2816" i="18" a="1"/>
  <c r="P2816" i="18" s="1"/>
  <c r="P2817" i="18" a="1"/>
  <c r="P2817" i="18" s="1"/>
  <c r="P2818" i="18" a="1"/>
  <c r="P2818" i="18" s="1"/>
  <c r="P2819" i="18" a="1"/>
  <c r="P2819" i="18" s="1"/>
  <c r="P2820" i="18" a="1"/>
  <c r="P2820" i="18" s="1"/>
  <c r="P2821" i="18" a="1"/>
  <c r="P2821" i="18" s="1"/>
  <c r="P2822" i="18" a="1"/>
  <c r="P2822" i="18" s="1"/>
  <c r="P2823" i="18" a="1"/>
  <c r="P2823" i="18" s="1"/>
  <c r="P2824" i="18" a="1"/>
  <c r="P2824" i="18" s="1"/>
  <c r="P2825" i="18" a="1"/>
  <c r="P2825" i="18" s="1"/>
  <c r="P2826" i="18" a="1"/>
  <c r="P2826" i="18" s="1"/>
  <c r="P2828" i="18" a="1"/>
  <c r="P2828" i="18" s="1"/>
  <c r="P2829" i="18" a="1"/>
  <c r="P2829" i="18" s="1"/>
  <c r="P2830" i="18" a="1"/>
  <c r="P2830" i="18" s="1"/>
  <c r="P2831" i="18" a="1"/>
  <c r="P2831" i="18" s="1"/>
  <c r="P2832" i="18" a="1"/>
  <c r="P2832" i="18" s="1"/>
  <c r="P2833" i="18" a="1"/>
  <c r="P2833" i="18" s="1"/>
  <c r="P2834" i="18" a="1"/>
  <c r="P2834" i="18" s="1"/>
  <c r="P2835" i="18" a="1"/>
  <c r="P2835" i="18" s="1"/>
  <c r="P2836" i="18" a="1"/>
  <c r="P2836" i="18" s="1"/>
  <c r="P2837" i="18" a="1"/>
  <c r="P2837" i="18" s="1"/>
  <c r="P2838" i="18" a="1"/>
  <c r="P2838" i="18" s="1"/>
  <c r="P2839" i="18" a="1"/>
  <c r="P2839" i="18" s="1"/>
  <c r="P2840" i="18" a="1"/>
  <c r="P2840" i="18" s="1"/>
  <c r="P2841" i="18" a="1"/>
  <c r="P2841" i="18" s="1"/>
  <c r="P2842" i="18" a="1"/>
  <c r="P2842" i="18" s="1"/>
  <c r="P2843" i="18" a="1"/>
  <c r="P2843" i="18" s="1"/>
  <c r="P2844" i="18" a="1"/>
  <c r="P2844" i="18" s="1"/>
  <c r="P2845" i="18" a="1"/>
  <c r="P2845" i="18" s="1"/>
  <c r="P2846" i="18" a="1"/>
  <c r="P2846" i="18" s="1"/>
  <c r="P2847" i="18" a="1"/>
  <c r="P2847" i="18" s="1"/>
  <c r="P2848" i="18" a="1"/>
  <c r="P2848" i="18" s="1"/>
  <c r="P2849" i="18" a="1"/>
  <c r="P2849" i="18" s="1"/>
  <c r="P2850" i="18" a="1"/>
  <c r="P2850" i="18" s="1"/>
  <c r="P2851" i="18" a="1"/>
  <c r="P2851" i="18" s="1"/>
  <c r="P2852" i="18" a="1"/>
  <c r="P2852" i="18" s="1"/>
  <c r="P2853" i="18" a="1"/>
  <c r="P2853" i="18" s="1"/>
  <c r="P2854" i="18" a="1"/>
  <c r="P2854" i="18" s="1"/>
  <c r="P2855" i="18" a="1"/>
  <c r="P2855" i="18" s="1"/>
  <c r="P2856" i="18" a="1"/>
  <c r="P2856" i="18" s="1"/>
  <c r="P2857" i="18" a="1"/>
  <c r="P2857" i="18" s="1"/>
  <c r="P2858" i="18" a="1"/>
  <c r="P2858" i="18" s="1"/>
  <c r="P2859" i="18" a="1"/>
  <c r="P2859" i="18" s="1"/>
  <c r="P2860" i="18" a="1"/>
  <c r="P2860" i="18" s="1"/>
  <c r="P2861" i="18" a="1"/>
  <c r="P2861" i="18" s="1"/>
  <c r="P2862" i="18" a="1"/>
  <c r="P2862" i="18" s="1"/>
  <c r="P2863" i="18" a="1"/>
  <c r="P2863" i="18" s="1"/>
  <c r="P2864" i="18" a="1"/>
  <c r="P2864" i="18" s="1"/>
  <c r="P2865" i="18" a="1"/>
  <c r="P2865" i="18" s="1"/>
  <c r="P2866" i="18" a="1"/>
  <c r="P2866" i="18" s="1"/>
  <c r="P2867" i="18" a="1"/>
  <c r="P2867" i="18" s="1"/>
  <c r="P2868" i="18" a="1"/>
  <c r="P2868" i="18" s="1"/>
  <c r="P2869" i="18" a="1"/>
  <c r="P2869" i="18" s="1"/>
  <c r="P2870" i="18" a="1"/>
  <c r="P2870" i="18" s="1"/>
  <c r="P2871" i="18" a="1"/>
  <c r="P2871" i="18" s="1"/>
  <c r="P2872" i="18" a="1"/>
  <c r="P2872" i="18" s="1"/>
  <c r="P2873" i="18" a="1"/>
  <c r="P2873" i="18" s="1"/>
  <c r="P2874" i="18" a="1"/>
  <c r="P2874" i="18" s="1"/>
  <c r="P2875" i="18" a="1"/>
  <c r="P2875" i="18" s="1"/>
  <c r="P2876" i="18" a="1"/>
  <c r="P2876" i="18" s="1"/>
  <c r="P2877" i="18" a="1"/>
  <c r="P2877" i="18" s="1"/>
  <c r="P2878" i="18" a="1"/>
  <c r="P2878" i="18" s="1"/>
  <c r="P2879" i="18" a="1"/>
  <c r="P2879" i="18" s="1"/>
  <c r="P2880" i="18" a="1"/>
  <c r="P2880" i="18" s="1"/>
  <c r="P2881" i="18" a="1"/>
  <c r="P2881" i="18" s="1"/>
  <c r="P2882" i="18" a="1"/>
  <c r="P2882" i="18" s="1"/>
  <c r="P2883" i="18" a="1"/>
  <c r="P2883" i="18" s="1"/>
  <c r="P2884" i="18" a="1"/>
  <c r="P2884" i="18" s="1"/>
  <c r="P2885" i="18" a="1"/>
  <c r="P2885" i="18" s="1"/>
  <c r="P2886" i="18" a="1"/>
  <c r="P2886" i="18" s="1"/>
  <c r="P2887" i="18" a="1"/>
  <c r="P2887" i="18" s="1"/>
  <c r="P2888" i="18" a="1"/>
  <c r="P2888" i="18" s="1"/>
  <c r="P2889" i="18" a="1"/>
  <c r="P2889" i="18" s="1"/>
  <c r="P2890" i="18" a="1"/>
  <c r="P2890" i="18" s="1"/>
  <c r="P2891" i="18" a="1"/>
  <c r="P2891" i="18" s="1"/>
  <c r="P2892" i="18" a="1"/>
  <c r="P2892" i="18" s="1"/>
  <c r="P2893" i="18" a="1"/>
  <c r="P2893" i="18" s="1"/>
  <c r="P2894" i="18" a="1"/>
  <c r="P2894" i="18" s="1"/>
  <c r="P2895" i="18" a="1"/>
  <c r="P2895" i="18" s="1"/>
  <c r="P2896" i="18" a="1"/>
  <c r="P2896" i="18" s="1"/>
  <c r="P2897" i="18" a="1"/>
  <c r="P2897" i="18" s="1"/>
  <c r="P2898" i="18" a="1"/>
  <c r="P2898" i="18" s="1"/>
  <c r="P2899" i="18" a="1"/>
  <c r="P2899" i="18" s="1"/>
  <c r="P2900" i="18" a="1"/>
  <c r="P2900" i="18" s="1"/>
  <c r="P2901" i="18" a="1"/>
  <c r="P2901" i="18" s="1"/>
  <c r="P2902" i="18" a="1"/>
  <c r="P2902" i="18" s="1"/>
  <c r="P2903" i="18" a="1"/>
  <c r="P2903" i="18" s="1"/>
  <c r="P2904" i="18" a="1"/>
  <c r="P2904" i="18" s="1"/>
  <c r="P2905" i="18" a="1"/>
  <c r="P2905" i="18" s="1"/>
  <c r="P2906" i="18" a="1"/>
  <c r="P2906" i="18" s="1"/>
  <c r="P2907" i="18" a="1"/>
  <c r="P2907" i="18" s="1"/>
  <c r="P2908" i="18" a="1"/>
  <c r="P2908" i="18" s="1"/>
  <c r="P2909" i="18" a="1"/>
  <c r="P2909" i="18" s="1"/>
  <c r="P2910" i="18" a="1"/>
  <c r="P2910" i="18" s="1"/>
  <c r="P2911" i="18" a="1"/>
  <c r="P2911" i="18" s="1"/>
  <c r="P2912" i="18" a="1"/>
  <c r="P2912" i="18" s="1"/>
  <c r="P2913" i="18" a="1"/>
  <c r="P2913" i="18" s="1"/>
  <c r="P2914" i="18" a="1"/>
  <c r="P2914" i="18" s="1"/>
  <c r="P2915" i="18" a="1"/>
  <c r="P2915" i="18" s="1"/>
  <c r="P2916" i="18" a="1"/>
  <c r="P2916" i="18" s="1"/>
  <c r="P2917" i="18" a="1"/>
  <c r="P2917" i="18" s="1"/>
  <c r="P2918" i="18" a="1"/>
  <c r="P2918" i="18" s="1"/>
  <c r="P2919" i="18" a="1"/>
  <c r="P2919" i="18" s="1"/>
  <c r="P2920" i="18" a="1"/>
  <c r="P2920" i="18" s="1"/>
  <c r="P2921" i="18" a="1"/>
  <c r="P2921" i="18" s="1"/>
  <c r="P2922" i="18" a="1"/>
  <c r="P2922" i="18" s="1"/>
  <c r="P2923" i="18" a="1"/>
  <c r="P2923" i="18" s="1"/>
  <c r="P2924" i="18" a="1"/>
  <c r="P2924" i="18" s="1"/>
  <c r="P2925" i="18" a="1"/>
  <c r="P2925" i="18" s="1"/>
  <c r="P2926" i="18" a="1"/>
  <c r="P2926" i="18" s="1"/>
  <c r="P2927" i="18" a="1"/>
  <c r="P2927" i="18" s="1"/>
  <c r="P2928" i="18" a="1"/>
  <c r="P2928" i="18" s="1"/>
  <c r="P2929" i="18" a="1"/>
  <c r="P2929" i="18" s="1"/>
  <c r="P2930" i="18" a="1"/>
  <c r="P2930" i="18" s="1"/>
  <c r="P2931" i="18" a="1"/>
  <c r="P2931" i="18" s="1"/>
  <c r="P2932" i="18" a="1"/>
  <c r="P2932" i="18" s="1"/>
  <c r="P2933" i="18" a="1"/>
  <c r="P2933" i="18" s="1"/>
  <c r="P2934" i="18" a="1"/>
  <c r="P2934" i="18" s="1"/>
  <c r="P2935" i="18" a="1"/>
  <c r="P2935" i="18" s="1"/>
  <c r="P2936" i="18" a="1"/>
  <c r="P2936" i="18" s="1"/>
  <c r="P2937" i="18" a="1"/>
  <c r="P2937" i="18" s="1"/>
  <c r="P2938" i="18" a="1"/>
  <c r="P2938" i="18" s="1"/>
  <c r="P2939" i="18" a="1"/>
  <c r="P2939" i="18" s="1"/>
  <c r="P2940" i="18" a="1"/>
  <c r="P2940" i="18" s="1"/>
  <c r="P2941" i="18" a="1"/>
  <c r="P2941" i="18" s="1"/>
  <c r="P2942" i="18" a="1"/>
  <c r="P2942" i="18" s="1"/>
  <c r="P2943" i="18" a="1"/>
  <c r="P2943" i="18" s="1"/>
  <c r="P2944" i="18" a="1"/>
  <c r="P2944" i="18" s="1"/>
  <c r="P2945" i="18" a="1"/>
  <c r="P2945" i="18" s="1"/>
  <c r="P2946" i="18" a="1"/>
  <c r="P2946" i="18" s="1"/>
  <c r="P2947" i="18" a="1"/>
  <c r="P2947" i="18" s="1"/>
  <c r="P2948" i="18" a="1"/>
  <c r="P2948" i="18" s="1"/>
  <c r="P2949" i="18" a="1"/>
  <c r="P2949" i="18" s="1"/>
  <c r="P2950" i="18" a="1"/>
  <c r="P2950" i="18" s="1"/>
  <c r="P2951" i="18" a="1"/>
  <c r="P2951" i="18" s="1"/>
  <c r="P2952" i="18" a="1"/>
  <c r="P2952" i="18" s="1"/>
  <c r="P2953" i="18" a="1"/>
  <c r="P2953" i="18" s="1"/>
  <c r="P2954" i="18" a="1"/>
  <c r="P2954" i="18" s="1"/>
  <c r="P2955" i="18" a="1"/>
  <c r="P2955" i="18" s="1"/>
  <c r="P2956" i="18" a="1"/>
  <c r="P2956" i="18" s="1"/>
  <c r="P2957" i="18" a="1"/>
  <c r="P2957" i="18" s="1"/>
  <c r="P2958" i="18" a="1"/>
  <c r="P2958" i="18" s="1"/>
  <c r="P2959" i="18" a="1"/>
  <c r="P2959" i="18" s="1"/>
  <c r="P2960" i="18" a="1"/>
  <c r="P2960" i="18" s="1"/>
  <c r="P2961" i="18" a="1"/>
  <c r="P2961" i="18" s="1"/>
  <c r="P2962" i="18" a="1"/>
  <c r="P2962" i="18" s="1"/>
  <c r="P2963" i="18" a="1"/>
  <c r="P2963" i="18" s="1"/>
  <c r="P2964" i="18" a="1"/>
  <c r="P2964" i="18" s="1"/>
  <c r="P2965" i="18" a="1"/>
  <c r="P2965" i="18" s="1"/>
  <c r="P2966" i="18" a="1"/>
  <c r="P2966" i="18" s="1"/>
  <c r="P2967" i="18" a="1"/>
  <c r="P2967" i="18" s="1"/>
  <c r="P2968" i="18" a="1"/>
  <c r="P2968" i="18" s="1"/>
  <c r="P2969" i="18" a="1"/>
  <c r="P2969" i="18" s="1"/>
  <c r="P2970" i="18" a="1"/>
  <c r="P2970" i="18" s="1"/>
  <c r="P2971" i="18" a="1"/>
  <c r="P2971" i="18" s="1"/>
  <c r="P2972" i="18" a="1"/>
  <c r="P2972" i="18" s="1"/>
  <c r="P2973" i="18" a="1"/>
  <c r="P2973" i="18" s="1"/>
  <c r="P2974" i="18" a="1"/>
  <c r="P2974" i="18" s="1"/>
  <c r="P2975" i="18" a="1"/>
  <c r="P2975" i="18" s="1"/>
  <c r="P2976" i="18" a="1"/>
  <c r="P2976" i="18" s="1"/>
  <c r="P2977" i="18" a="1"/>
  <c r="P2977" i="18" s="1"/>
  <c r="P2978" i="18" a="1"/>
  <c r="P2978" i="18" s="1"/>
  <c r="P2979" i="18" a="1"/>
  <c r="P2979" i="18" s="1"/>
  <c r="P2980" i="18" a="1"/>
  <c r="P2980" i="18" s="1"/>
  <c r="P2981" i="18" a="1"/>
  <c r="P2981" i="18" s="1"/>
  <c r="P2982" i="18" a="1"/>
  <c r="P2982" i="18" s="1"/>
  <c r="P2983" i="18" a="1"/>
  <c r="P2983" i="18" s="1"/>
  <c r="P2984" i="18" a="1"/>
  <c r="P2984" i="18" s="1"/>
  <c r="P2985" i="18" a="1"/>
  <c r="P2985" i="18" s="1"/>
  <c r="P2986" i="18" a="1"/>
  <c r="P2986" i="18" s="1"/>
  <c r="P2987" i="18" a="1"/>
  <c r="P2987" i="18" s="1"/>
  <c r="P2988" i="18" a="1"/>
  <c r="P2988" i="18" s="1"/>
  <c r="P2989" i="18" a="1"/>
  <c r="P2989" i="18" s="1"/>
  <c r="P2990" i="18" a="1"/>
  <c r="P2990" i="18" s="1"/>
  <c r="P2991" i="18" a="1"/>
  <c r="P2991" i="18" s="1"/>
  <c r="P2992" i="18" a="1"/>
  <c r="P2992" i="18" s="1"/>
  <c r="P2993" i="18" a="1"/>
  <c r="P2993" i="18" s="1"/>
  <c r="P2994" i="18" a="1"/>
  <c r="P2994" i="18" s="1"/>
  <c r="P2995" i="18" a="1"/>
  <c r="P2995" i="18" s="1"/>
  <c r="P2996" i="18" a="1"/>
  <c r="P2996" i="18" s="1"/>
  <c r="P2997" i="18" a="1"/>
  <c r="P2997" i="18" s="1"/>
  <c r="P2998" i="18" a="1"/>
  <c r="P2998" i="18" s="1"/>
  <c r="P2999" i="18" a="1"/>
  <c r="P2999" i="18" s="1"/>
  <c r="P3000" i="18" a="1"/>
  <c r="P3000" i="18" s="1"/>
  <c r="P3001" i="18" a="1"/>
  <c r="P3001" i="18" s="1"/>
  <c r="P3002" i="18" a="1"/>
  <c r="P3002" i="18" s="1"/>
  <c r="P3003" i="18" a="1"/>
  <c r="P3003" i="18" s="1"/>
  <c r="P3004" i="18" a="1"/>
  <c r="P3004" i="18" s="1"/>
  <c r="P3005" i="18" a="1"/>
  <c r="P3005" i="18" s="1"/>
  <c r="P3006" i="18" a="1"/>
  <c r="P3006" i="18" s="1"/>
  <c r="P3007" i="18" a="1"/>
  <c r="P3007" i="18" s="1"/>
  <c r="P3008" i="18" a="1"/>
  <c r="P3008" i="18" s="1"/>
  <c r="P3009" i="18" a="1"/>
  <c r="P3009" i="18" s="1"/>
  <c r="P3010" i="18" a="1"/>
  <c r="P3010" i="18" s="1"/>
  <c r="P3011" i="18" a="1"/>
  <c r="P3011" i="18" s="1"/>
  <c r="P3012" i="18" a="1"/>
  <c r="P3012" i="18" s="1"/>
  <c r="P3013" i="18" a="1"/>
  <c r="P3013" i="18" s="1"/>
  <c r="P3014" i="18" a="1"/>
  <c r="P3014" i="18" s="1"/>
  <c r="P3015" i="18" a="1"/>
  <c r="P3015" i="18" s="1"/>
  <c r="P3016" i="18" a="1"/>
  <c r="P3016" i="18" s="1"/>
  <c r="P3017" i="18" a="1"/>
  <c r="P3017" i="18" s="1"/>
  <c r="P3018" i="18" a="1"/>
  <c r="P3018" i="18" s="1"/>
  <c r="P3019" i="18" a="1"/>
  <c r="P3019" i="18" s="1"/>
  <c r="P3020" i="18" a="1"/>
  <c r="P3020" i="18" s="1"/>
  <c r="P3021" i="18" a="1"/>
  <c r="P3021" i="18" s="1"/>
  <c r="P3022" i="18" a="1"/>
  <c r="P3022" i="18" s="1"/>
  <c r="P3023" i="18" a="1"/>
  <c r="P3023" i="18" s="1"/>
  <c r="P3024" i="18" a="1"/>
  <c r="P3024" i="18" s="1"/>
  <c r="P3025" i="18" a="1"/>
  <c r="P3025" i="18" s="1"/>
  <c r="P3026" i="18" a="1"/>
  <c r="P3026" i="18" s="1"/>
  <c r="P3027" i="18" a="1"/>
  <c r="P3027" i="18" s="1"/>
  <c r="P3028" i="18" a="1"/>
  <c r="P3028" i="18" s="1"/>
  <c r="P3029" i="18" a="1"/>
  <c r="P3029" i="18" s="1"/>
  <c r="P3030" i="18" a="1"/>
  <c r="P3030" i="18" s="1"/>
  <c r="P3031" i="18" a="1"/>
  <c r="P3031" i="18" s="1"/>
  <c r="P3032" i="18" a="1"/>
  <c r="P3032" i="18" s="1"/>
  <c r="P3033" i="18" a="1"/>
  <c r="P3033" i="18" s="1"/>
  <c r="P3034" i="18" a="1"/>
  <c r="P3034" i="18" s="1"/>
  <c r="P3035" i="18" a="1"/>
  <c r="P3035" i="18" s="1"/>
  <c r="P3036" i="18" a="1"/>
  <c r="P3036" i="18" s="1"/>
  <c r="P3037" i="18" a="1"/>
  <c r="P3037" i="18" s="1"/>
  <c r="P3038" i="18" a="1"/>
  <c r="P3038" i="18" s="1"/>
  <c r="P3039" i="18" a="1"/>
  <c r="P3039" i="18" s="1"/>
  <c r="P3040" i="18" a="1"/>
  <c r="P3040" i="18" s="1"/>
  <c r="P3041" i="18" a="1"/>
  <c r="P3041" i="18" s="1"/>
  <c r="P3042" i="18" a="1"/>
  <c r="P3042" i="18" s="1"/>
  <c r="P3043" i="18" a="1"/>
  <c r="P3043" i="18" s="1"/>
  <c r="P3044" i="18" a="1"/>
  <c r="P3044" i="18" s="1"/>
  <c r="P3045" i="18" a="1"/>
  <c r="P3045" i="18" s="1"/>
  <c r="P3046" i="18" a="1"/>
  <c r="P3046" i="18" s="1"/>
  <c r="P3047" i="18" a="1"/>
  <c r="P3047" i="18" s="1"/>
  <c r="P3048" i="18" a="1"/>
  <c r="P3048" i="18" s="1"/>
  <c r="P3049" i="18" a="1"/>
  <c r="P3049" i="18" s="1"/>
  <c r="P3050" i="18" a="1"/>
  <c r="P3050" i="18" s="1"/>
  <c r="P3051" i="18" a="1"/>
  <c r="P3051" i="18" s="1"/>
  <c r="P3052" i="18" a="1"/>
  <c r="P3052" i="18" s="1"/>
  <c r="P3053" i="18" a="1"/>
  <c r="P3053" i="18" s="1"/>
  <c r="P3054" i="18" a="1"/>
  <c r="P3054" i="18" s="1"/>
  <c r="P3055" i="18" a="1"/>
  <c r="P3055" i="18" s="1"/>
  <c r="P3056" i="18" a="1"/>
  <c r="P3056" i="18" s="1"/>
  <c r="P3057" i="18" a="1"/>
  <c r="P3057" i="18" s="1"/>
  <c r="P3058" i="18" a="1"/>
  <c r="P3058" i="18" s="1"/>
  <c r="P3059" i="18" a="1"/>
  <c r="P3059" i="18" s="1"/>
  <c r="P3060" i="18" a="1"/>
  <c r="P3060" i="18" s="1"/>
  <c r="P3061" i="18" a="1"/>
  <c r="P3061" i="18" s="1"/>
  <c r="P3062" i="18" a="1"/>
  <c r="P3062" i="18" s="1"/>
  <c r="P3063" i="18" a="1"/>
  <c r="P3063" i="18" s="1"/>
  <c r="P3064" i="18" a="1"/>
  <c r="P3064" i="18" s="1"/>
  <c r="P3065" i="18" a="1"/>
  <c r="P3065" i="18" s="1"/>
  <c r="P3066" i="18" a="1"/>
  <c r="P3066" i="18" s="1"/>
  <c r="P3067" i="18" a="1"/>
  <c r="P3067" i="18" s="1"/>
  <c r="P3068" i="18" a="1"/>
  <c r="P3068" i="18" s="1"/>
  <c r="P3069" i="18" a="1"/>
  <c r="P3069" i="18" s="1"/>
  <c r="P3070" i="18" a="1"/>
  <c r="P3070" i="18" s="1"/>
  <c r="P3071" i="18" a="1"/>
  <c r="P3071" i="18" s="1"/>
  <c r="P3072" i="18" a="1"/>
  <c r="P3072" i="18" s="1"/>
  <c r="P3073" i="18" a="1"/>
  <c r="P3073" i="18" s="1"/>
  <c r="P3074" i="18" a="1"/>
  <c r="P3074" i="18" s="1"/>
  <c r="P3075" i="18" a="1"/>
  <c r="P3075" i="18" s="1"/>
  <c r="P3076" i="18" a="1"/>
  <c r="P3076" i="18" s="1"/>
  <c r="P3077" i="18" a="1"/>
  <c r="P3077" i="18" s="1"/>
  <c r="P3078" i="18" a="1"/>
  <c r="P3078" i="18" s="1"/>
  <c r="P3079" i="18" a="1"/>
  <c r="P3079" i="18" s="1"/>
  <c r="P3080" i="18" a="1"/>
  <c r="P3080" i="18" s="1"/>
  <c r="P3081" i="18" a="1"/>
  <c r="P3081" i="18" s="1"/>
  <c r="P3082" i="18" a="1"/>
  <c r="P3082" i="18" s="1"/>
  <c r="P3083" i="18" a="1"/>
  <c r="P3083" i="18" s="1"/>
  <c r="P3084" i="18" a="1"/>
  <c r="P3084" i="18" s="1"/>
  <c r="P3085" i="18" a="1"/>
  <c r="P3085" i="18" s="1"/>
  <c r="P3086" i="18" a="1"/>
  <c r="P3086" i="18" s="1"/>
  <c r="P3087" i="18" a="1"/>
  <c r="P3087" i="18" s="1"/>
  <c r="P3088" i="18" a="1"/>
  <c r="P3088" i="18" s="1"/>
  <c r="P3089" i="18" a="1"/>
  <c r="P3089" i="18" s="1"/>
  <c r="P3090" i="18" a="1"/>
  <c r="P3090" i="18" s="1"/>
  <c r="P3091" i="18" a="1"/>
  <c r="P3091" i="18" s="1"/>
  <c r="P3092" i="18" a="1"/>
  <c r="P3092" i="18" s="1"/>
  <c r="P3093" i="18" a="1"/>
  <c r="P3093" i="18" s="1"/>
  <c r="P3094" i="18" a="1"/>
  <c r="P3094" i="18" s="1"/>
  <c r="P3095" i="18" a="1"/>
  <c r="P3095" i="18" s="1"/>
  <c r="P3096" i="18" a="1"/>
  <c r="P3096" i="18" s="1"/>
  <c r="P3097" i="18" a="1"/>
  <c r="P3097" i="18" s="1"/>
  <c r="P3098" i="18" a="1"/>
  <c r="P3098" i="18" s="1"/>
  <c r="P3099" i="18" a="1"/>
  <c r="P3099" i="18" s="1"/>
  <c r="P3100" i="18" a="1"/>
  <c r="P3100" i="18" s="1"/>
  <c r="P3101" i="18" a="1"/>
  <c r="P3101" i="18" s="1"/>
  <c r="P3102" i="18" a="1"/>
  <c r="P3102" i="18" s="1"/>
  <c r="P3103" i="18" a="1"/>
  <c r="P3103" i="18" s="1"/>
  <c r="P3104" i="18" a="1"/>
  <c r="P3104" i="18" s="1"/>
  <c r="P3105" i="18" a="1"/>
  <c r="P3105" i="18" s="1"/>
  <c r="P3106" i="18" a="1"/>
  <c r="P3106" i="18" s="1"/>
  <c r="P3107" i="18" a="1"/>
  <c r="P3107" i="18" s="1"/>
  <c r="P3108" i="18" a="1"/>
  <c r="P3108" i="18" s="1"/>
  <c r="P3109" i="18" a="1"/>
  <c r="P3109" i="18" s="1"/>
  <c r="P3110" i="18" a="1"/>
  <c r="P3110" i="18" s="1"/>
  <c r="P3111" i="18" a="1"/>
  <c r="P3111" i="18" s="1"/>
  <c r="P3112" i="18" a="1"/>
  <c r="P3112" i="18" s="1"/>
  <c r="P3113" i="18" a="1"/>
  <c r="P3113" i="18" s="1"/>
  <c r="P3114" i="18" a="1"/>
  <c r="P3114" i="18" s="1"/>
  <c r="P3115" i="18" a="1"/>
  <c r="P3115" i="18" s="1"/>
  <c r="P3116" i="18" a="1"/>
  <c r="P3116" i="18" s="1"/>
  <c r="P3117" i="18" a="1"/>
  <c r="P3117" i="18" s="1"/>
  <c r="P3118" i="18" a="1"/>
  <c r="P3118" i="18" s="1"/>
  <c r="P3119" i="18" a="1"/>
  <c r="P3119" i="18" s="1"/>
  <c r="P3120" i="18" a="1"/>
  <c r="P3120" i="18" s="1"/>
  <c r="P3121" i="18" a="1"/>
  <c r="P3121" i="18" s="1"/>
  <c r="P3122" i="18" a="1"/>
  <c r="P3122" i="18" s="1"/>
  <c r="P3123" i="18" a="1"/>
  <c r="P3123" i="18" s="1"/>
  <c r="P3124" i="18" a="1"/>
  <c r="P3124" i="18" s="1"/>
  <c r="P3125" i="18" a="1"/>
  <c r="P3125" i="18" s="1"/>
  <c r="P3126" i="18" a="1"/>
  <c r="P3126" i="18" s="1"/>
  <c r="P3127" i="18" a="1"/>
  <c r="P3127" i="18" s="1"/>
  <c r="P3128" i="18" a="1"/>
  <c r="P3128" i="18" s="1"/>
  <c r="P3129" i="18" a="1"/>
  <c r="P3129" i="18" s="1"/>
  <c r="P3130" i="18" a="1"/>
  <c r="P3130" i="18" s="1"/>
  <c r="P3131" i="18" a="1"/>
  <c r="P3131" i="18" s="1"/>
  <c r="P3132" i="18" a="1"/>
  <c r="P3132" i="18" s="1"/>
  <c r="P3133" i="18" a="1"/>
  <c r="P3133" i="18" s="1"/>
  <c r="P3134" i="18" a="1"/>
  <c r="P3134" i="18" s="1"/>
  <c r="P3135" i="18" a="1"/>
  <c r="P3135" i="18" s="1"/>
  <c r="P3136" i="18" a="1"/>
  <c r="P3136" i="18" s="1"/>
  <c r="P3137" i="18" a="1"/>
  <c r="P3137" i="18" s="1"/>
  <c r="P3138" i="18" a="1"/>
  <c r="P3138" i="18" s="1"/>
  <c r="P3139" i="18" a="1"/>
  <c r="P3139" i="18" s="1"/>
  <c r="P3140" i="18" a="1"/>
  <c r="P3140" i="18" s="1"/>
  <c r="P3141" i="18" a="1"/>
  <c r="P3141" i="18" s="1"/>
  <c r="P3142" i="18" a="1"/>
  <c r="P3142" i="18" s="1"/>
  <c r="P3143" i="18" a="1"/>
  <c r="P3143" i="18" s="1"/>
  <c r="P3144" i="18" a="1"/>
  <c r="P3144" i="18" s="1"/>
  <c r="P3145" i="18" a="1"/>
  <c r="P3145" i="18" s="1"/>
  <c r="P3146" i="18" a="1"/>
  <c r="P3146" i="18" s="1"/>
  <c r="P3147" i="18" a="1"/>
  <c r="P3147" i="18" s="1"/>
  <c r="P3148" i="18" a="1"/>
  <c r="P3148" i="18" s="1"/>
  <c r="P3149" i="18" a="1"/>
  <c r="P3149" i="18" s="1"/>
  <c r="P3150" i="18" a="1"/>
  <c r="P3150" i="18" s="1"/>
  <c r="P3151" i="18" a="1"/>
  <c r="P3151" i="18" s="1"/>
  <c r="P3152" i="18" a="1"/>
  <c r="P3152" i="18" s="1"/>
  <c r="P3153" i="18" a="1"/>
  <c r="P3153" i="18" s="1"/>
  <c r="P3154" i="18" a="1"/>
  <c r="P3154" i="18" s="1"/>
  <c r="P3155" i="18" a="1"/>
  <c r="P3155" i="18" s="1"/>
  <c r="P3156" i="18" a="1"/>
  <c r="P3156" i="18" s="1"/>
  <c r="P3157" i="18" a="1"/>
  <c r="P3157" i="18" s="1"/>
  <c r="P3158" i="18" a="1"/>
  <c r="P3158" i="18" s="1"/>
  <c r="P3159" i="18" a="1"/>
  <c r="P3159" i="18" s="1"/>
  <c r="P3160" i="18" a="1"/>
  <c r="P3160" i="18" s="1"/>
  <c r="P3161" i="18" a="1"/>
  <c r="P3161" i="18" s="1"/>
  <c r="P3162" i="18" a="1"/>
  <c r="P3162" i="18" s="1"/>
  <c r="P3163" i="18" a="1"/>
  <c r="P3163" i="18" s="1"/>
  <c r="P3164" i="18" a="1"/>
  <c r="P3164" i="18" s="1"/>
  <c r="P3165" i="18" a="1"/>
  <c r="P3165" i="18" s="1"/>
  <c r="P3166" i="18" a="1"/>
  <c r="P3166" i="18" s="1"/>
  <c r="P3167" i="18" a="1"/>
  <c r="P3167" i="18" s="1"/>
  <c r="P3168" i="18" a="1"/>
  <c r="P3168" i="18" s="1"/>
  <c r="P3169" i="18" a="1"/>
  <c r="P3169" i="18" s="1"/>
  <c r="P3170" i="18" a="1"/>
  <c r="P3170" i="18" s="1"/>
  <c r="P3171" i="18" a="1"/>
  <c r="P3171" i="18" s="1"/>
  <c r="P3172" i="18" a="1"/>
  <c r="P3172" i="18" s="1"/>
  <c r="P3173" i="18" a="1"/>
  <c r="P3173" i="18" s="1"/>
  <c r="P3174" i="18" a="1"/>
  <c r="P3174" i="18" s="1"/>
  <c r="P3175" i="18" a="1"/>
  <c r="P3175" i="18" s="1"/>
  <c r="P3176" i="18" a="1"/>
  <c r="P3176" i="18" s="1"/>
  <c r="P3177" i="18" a="1"/>
  <c r="P3177" i="18" s="1"/>
  <c r="P3178" i="18" a="1"/>
  <c r="P3178" i="18" s="1"/>
  <c r="P3179" i="18" a="1"/>
  <c r="P3179" i="18" s="1"/>
  <c r="P3180" i="18" a="1"/>
  <c r="P3180" i="18" s="1"/>
  <c r="P3181" i="18" a="1"/>
  <c r="P3181" i="18" s="1"/>
  <c r="P3182" i="18" a="1"/>
  <c r="P3182" i="18" s="1"/>
  <c r="P3183" i="18" a="1"/>
  <c r="P3183" i="18" s="1"/>
  <c r="P3184" i="18" a="1"/>
  <c r="P3184" i="18" s="1"/>
  <c r="P3185" i="18" a="1"/>
  <c r="P3185" i="18" s="1"/>
  <c r="P3186" i="18" a="1"/>
  <c r="P3186" i="18" s="1"/>
  <c r="P3187" i="18" a="1"/>
  <c r="P3187" i="18" s="1"/>
  <c r="P3188" i="18" a="1"/>
  <c r="P3188" i="18" s="1"/>
  <c r="P3189" i="18" a="1"/>
  <c r="P3189" i="18" s="1"/>
  <c r="P3190" i="18" a="1"/>
  <c r="P3190" i="18" s="1"/>
  <c r="P3191" i="18" a="1"/>
  <c r="P3191" i="18" s="1"/>
  <c r="P3192" i="18" a="1"/>
  <c r="P3192" i="18" s="1"/>
  <c r="P3193" i="18" a="1"/>
  <c r="P3193" i="18" s="1"/>
  <c r="P3194" i="18" a="1"/>
  <c r="P3194" i="18" s="1"/>
  <c r="P3195" i="18" a="1"/>
  <c r="P3195" i="18" s="1"/>
  <c r="P3196" i="18" a="1"/>
  <c r="P3196" i="18" s="1"/>
  <c r="P3197" i="18" a="1"/>
  <c r="P3197" i="18" s="1"/>
  <c r="P3198" i="18" a="1"/>
  <c r="P3198" i="18" s="1"/>
  <c r="P3199" i="18" a="1"/>
  <c r="P3199" i="18" s="1"/>
  <c r="P3200" i="18" a="1"/>
  <c r="P3200" i="18" s="1"/>
  <c r="P3201" i="18" a="1"/>
  <c r="P3201" i="18" s="1"/>
  <c r="P3202" i="18" a="1"/>
  <c r="P3202" i="18" s="1"/>
  <c r="P3203" i="18" a="1"/>
  <c r="P3203" i="18" s="1"/>
  <c r="P3204" i="18" a="1"/>
  <c r="P3204" i="18" s="1"/>
  <c r="P3205" i="18" a="1"/>
  <c r="P3205" i="18" s="1"/>
  <c r="P3206" i="18" a="1"/>
  <c r="P3206" i="18" s="1"/>
  <c r="P3207" i="18" a="1"/>
  <c r="P3207" i="18" s="1"/>
  <c r="P3208" i="18" a="1"/>
  <c r="P3208" i="18" s="1"/>
  <c r="P3209" i="18" a="1"/>
  <c r="P3209" i="18" s="1"/>
  <c r="P3210" i="18" a="1"/>
  <c r="P3210" i="18" s="1"/>
  <c r="P3211" i="18" a="1"/>
  <c r="P3211" i="18" s="1"/>
  <c r="P3212" i="18" a="1"/>
  <c r="P3212" i="18" s="1"/>
  <c r="P3213" i="18" a="1"/>
  <c r="P3213" i="18" s="1"/>
  <c r="P3214" i="18" a="1"/>
  <c r="P3214" i="18" s="1"/>
  <c r="P3215" i="18" a="1"/>
  <c r="P3215" i="18" s="1"/>
  <c r="P3216" i="18" a="1"/>
  <c r="P3216" i="18" s="1"/>
  <c r="P3217" i="18" a="1"/>
  <c r="P3217" i="18" s="1"/>
  <c r="P3218" i="18" a="1"/>
  <c r="P3218" i="18" s="1"/>
  <c r="P3219" i="18" a="1"/>
  <c r="P3219" i="18" s="1"/>
  <c r="P3220" i="18" a="1"/>
  <c r="P3220" i="18" s="1"/>
  <c r="P3221" i="18" a="1"/>
  <c r="P3221" i="18" s="1"/>
  <c r="P3222" i="18" a="1"/>
  <c r="P3222" i="18" s="1"/>
  <c r="P3223" i="18" a="1"/>
  <c r="P3223" i="18" s="1"/>
  <c r="P3224" i="18" a="1"/>
  <c r="P3224" i="18" s="1"/>
  <c r="P3225" i="18" a="1"/>
  <c r="P3225" i="18" s="1"/>
  <c r="P3226" i="18" a="1"/>
  <c r="P3226" i="18" s="1"/>
  <c r="P3227" i="18" a="1"/>
  <c r="P3227" i="18" s="1"/>
  <c r="P3228" i="18" a="1"/>
  <c r="P3228" i="18" s="1"/>
  <c r="P3229" i="18" a="1"/>
  <c r="P3229" i="18" s="1"/>
  <c r="P3230" i="18" a="1"/>
  <c r="P3230" i="18" s="1"/>
  <c r="P3231" i="18" a="1"/>
  <c r="P3231" i="18" s="1"/>
  <c r="P3232" i="18" a="1"/>
  <c r="P3232" i="18" s="1"/>
  <c r="P3233" i="18" a="1"/>
  <c r="P3233" i="18" s="1"/>
  <c r="P3234" i="18" a="1"/>
  <c r="P3234" i="18" s="1"/>
  <c r="P3235" i="18" a="1"/>
  <c r="P3235" i="18" s="1"/>
  <c r="P3236" i="18" a="1"/>
  <c r="P3236" i="18" s="1"/>
  <c r="P3237" i="18" a="1"/>
  <c r="P3237" i="18" s="1"/>
  <c r="P3238" i="18" a="1"/>
  <c r="P3238" i="18" s="1"/>
  <c r="P3239" i="18" a="1"/>
  <c r="P3239" i="18" s="1"/>
  <c r="P3240" i="18" a="1"/>
  <c r="P3240" i="18" s="1"/>
  <c r="P3241" i="18" a="1"/>
  <c r="P3241" i="18" s="1"/>
  <c r="P3242" i="18" a="1"/>
  <c r="P3242" i="18" s="1"/>
  <c r="P3243" i="18" a="1"/>
  <c r="P3243" i="18" s="1"/>
  <c r="P3244" i="18" a="1"/>
  <c r="P3244" i="18" s="1"/>
  <c r="P3245" i="18" a="1"/>
  <c r="P3245" i="18" s="1"/>
  <c r="P3246" i="18" a="1"/>
  <c r="P3246" i="18" s="1"/>
  <c r="P3247" i="18" a="1"/>
  <c r="P3247" i="18" s="1"/>
  <c r="P3248" i="18" a="1"/>
  <c r="P3248" i="18" s="1"/>
  <c r="P3249" i="18" a="1"/>
  <c r="P3249" i="18" s="1"/>
  <c r="P3250" i="18" a="1"/>
  <c r="P3250" i="18" s="1"/>
  <c r="P3251" i="18" a="1"/>
  <c r="P3251" i="18" s="1"/>
  <c r="P3252" i="18" a="1"/>
  <c r="P3252" i="18" s="1"/>
  <c r="P3253" i="18" a="1"/>
  <c r="P3253" i="18" s="1"/>
  <c r="P3254" i="18" a="1"/>
  <c r="P3254" i="18" s="1"/>
  <c r="P3255" i="18" a="1"/>
  <c r="P3255" i="18" s="1"/>
  <c r="P3256" i="18" a="1"/>
  <c r="P3256" i="18" s="1"/>
  <c r="P3257" i="18" a="1"/>
  <c r="P3257" i="18" s="1"/>
  <c r="P3258" i="18" a="1"/>
  <c r="P3258" i="18" s="1"/>
  <c r="P3259" i="18" a="1"/>
  <c r="P3259" i="18" s="1"/>
  <c r="P3260" i="18" a="1"/>
  <c r="P3260" i="18" s="1"/>
  <c r="P3261" i="18" a="1"/>
  <c r="P3261" i="18" s="1"/>
  <c r="P3262" i="18" a="1"/>
  <c r="P3262" i="18" s="1"/>
  <c r="P3263" i="18" a="1"/>
  <c r="P3263" i="18" s="1"/>
  <c r="P3264" i="18" a="1"/>
  <c r="P3264" i="18" s="1"/>
  <c r="P3265" i="18" a="1"/>
  <c r="P3265" i="18" s="1"/>
  <c r="P3266" i="18" a="1"/>
  <c r="P3266" i="18" s="1"/>
  <c r="P3267" i="18" a="1"/>
  <c r="P3267" i="18" s="1"/>
  <c r="P3268" i="18" a="1"/>
  <c r="P3268" i="18" s="1"/>
  <c r="P3269" i="18" a="1"/>
  <c r="P3269" i="18" s="1"/>
  <c r="P3270" i="18" a="1"/>
  <c r="P3270" i="18" s="1"/>
  <c r="P3271" i="18" a="1"/>
  <c r="P3271" i="18" s="1"/>
  <c r="P3272" i="18" a="1"/>
  <c r="P3272" i="18" s="1"/>
  <c r="P3273" i="18" a="1"/>
  <c r="P3273" i="18" s="1"/>
  <c r="P3274" i="18" a="1"/>
  <c r="P3274" i="18" s="1"/>
  <c r="P3275" i="18" a="1"/>
  <c r="P3275" i="18" s="1"/>
  <c r="P3276" i="18" a="1"/>
  <c r="P3276" i="18" s="1"/>
  <c r="P3277" i="18" a="1"/>
  <c r="P3277" i="18" s="1"/>
  <c r="P3278" i="18" a="1"/>
  <c r="P3278" i="18" s="1"/>
  <c r="P3279" i="18" a="1"/>
  <c r="P3279" i="18" s="1"/>
  <c r="P3280" i="18" a="1"/>
  <c r="P3280" i="18" s="1"/>
  <c r="P3281" i="18" a="1"/>
  <c r="P3281" i="18" s="1"/>
  <c r="P3282" i="18" a="1"/>
  <c r="P3282" i="18" s="1"/>
  <c r="P3283" i="18" a="1"/>
  <c r="P3283" i="18" s="1"/>
  <c r="P3284" i="18" a="1"/>
  <c r="P3284" i="18" s="1"/>
  <c r="P3285" i="18" a="1"/>
  <c r="P3285" i="18" s="1"/>
  <c r="P3286" i="18" a="1"/>
  <c r="P3286" i="18" s="1"/>
  <c r="P3287" i="18" a="1"/>
  <c r="P3287" i="18" s="1"/>
  <c r="P3288" i="18" a="1"/>
  <c r="P3288" i="18" s="1"/>
  <c r="P3289" i="18" a="1"/>
  <c r="P3289" i="18" s="1"/>
  <c r="P3290" i="18" a="1"/>
  <c r="P3290" i="18" s="1"/>
  <c r="P3291" i="18" a="1"/>
  <c r="P3291" i="18" s="1"/>
  <c r="P3292" i="18" a="1"/>
  <c r="P3292" i="18" s="1"/>
  <c r="P3293" i="18" a="1"/>
  <c r="P3293" i="18" s="1"/>
  <c r="P3294" i="18" a="1"/>
  <c r="P3294" i="18" s="1"/>
  <c r="P3295" i="18" a="1"/>
  <c r="P3295" i="18" s="1"/>
  <c r="P3296" i="18" a="1"/>
  <c r="P3296" i="18" s="1"/>
  <c r="P3297" i="18" a="1"/>
  <c r="P3297" i="18" s="1"/>
  <c r="P3298" i="18" a="1"/>
  <c r="P3298" i="18" s="1"/>
  <c r="P3299" i="18" a="1"/>
  <c r="P3299" i="18" s="1"/>
  <c r="P3300" i="18" a="1"/>
  <c r="P3300" i="18" s="1"/>
  <c r="P3301" i="18" a="1"/>
  <c r="P3301" i="18" s="1"/>
  <c r="P3302" i="18" a="1"/>
  <c r="P3302" i="18" s="1"/>
  <c r="P3303" i="18" a="1"/>
  <c r="P3303" i="18" s="1"/>
  <c r="P3304" i="18" a="1"/>
  <c r="P3304" i="18" s="1"/>
  <c r="P3305" i="18" a="1"/>
  <c r="P3305" i="18" s="1"/>
  <c r="P3306" i="18" a="1"/>
  <c r="P3306" i="18" s="1"/>
  <c r="P3307" i="18" a="1"/>
  <c r="P3307" i="18" s="1"/>
  <c r="P3308" i="18" a="1"/>
  <c r="P3308" i="18" s="1"/>
  <c r="P3309" i="18" a="1"/>
  <c r="P3309" i="18" s="1"/>
  <c r="P3310" i="18" a="1"/>
  <c r="P3310" i="18" s="1"/>
  <c r="P3311" i="18" a="1"/>
  <c r="P3311" i="18" s="1"/>
  <c r="P3312" i="18" a="1"/>
  <c r="P3312" i="18" s="1"/>
  <c r="P3313" i="18" a="1"/>
  <c r="P3313" i="18" s="1"/>
  <c r="P3314" i="18" a="1"/>
  <c r="P3314" i="18" s="1"/>
  <c r="P3315" i="18" a="1"/>
  <c r="P3315" i="18" s="1"/>
  <c r="P3316" i="18" a="1"/>
  <c r="P3316" i="18" s="1"/>
  <c r="P3317" i="18" a="1"/>
  <c r="P3317" i="18" s="1"/>
  <c r="P3318" i="18" a="1"/>
  <c r="P3318" i="18" s="1"/>
  <c r="P3319" i="18" a="1"/>
  <c r="P3319" i="18" s="1"/>
  <c r="P3320" i="18" a="1"/>
  <c r="P3320" i="18" s="1"/>
  <c r="P3321" i="18" a="1"/>
  <c r="P3321" i="18" s="1"/>
  <c r="P3322" i="18" a="1"/>
  <c r="P3322" i="18" s="1"/>
  <c r="P3323" i="18" a="1"/>
  <c r="P3323" i="18" s="1"/>
  <c r="P3324" i="18" a="1"/>
  <c r="P3324" i="18" s="1"/>
  <c r="P3325" i="18" a="1"/>
  <c r="P3325" i="18" s="1"/>
  <c r="P3326" i="18" a="1"/>
  <c r="P3326" i="18" s="1"/>
  <c r="P3327" i="18" a="1"/>
  <c r="P3327" i="18" s="1"/>
  <c r="P3328" i="18" a="1"/>
  <c r="P3328" i="18" s="1"/>
  <c r="P3329" i="18" a="1"/>
  <c r="P3329" i="18" s="1"/>
  <c r="P3330" i="18" a="1"/>
  <c r="P3330" i="18" s="1"/>
  <c r="P3331" i="18" a="1"/>
  <c r="P3331" i="18" s="1"/>
  <c r="P3332" i="18" a="1"/>
  <c r="P3332" i="18" s="1"/>
  <c r="P3333" i="18" a="1"/>
  <c r="P3333" i="18" s="1"/>
  <c r="P3334" i="18" a="1"/>
  <c r="P3334" i="18" s="1"/>
  <c r="P3335" i="18" a="1"/>
  <c r="P3335" i="18" s="1"/>
  <c r="P3336" i="18" a="1"/>
  <c r="P3336" i="18" s="1"/>
  <c r="P3337" i="18" a="1"/>
  <c r="P3337" i="18" s="1"/>
  <c r="P3338" i="18" a="1"/>
  <c r="P3338" i="18" s="1"/>
  <c r="P3339" i="18" a="1"/>
  <c r="P3339" i="18" s="1"/>
  <c r="P3340" i="18" a="1"/>
  <c r="P3340" i="18" s="1"/>
  <c r="P3341" i="18" a="1"/>
  <c r="P3341" i="18" s="1"/>
  <c r="P3342" i="18" a="1"/>
  <c r="P3342" i="18" s="1"/>
  <c r="P3343" i="18" a="1"/>
  <c r="P3343" i="18" s="1"/>
  <c r="P3344" i="18" a="1"/>
  <c r="P3344" i="18" s="1"/>
  <c r="P3345" i="18" a="1"/>
  <c r="P3345" i="18" s="1"/>
  <c r="P3346" i="18" a="1"/>
  <c r="P3346" i="18" s="1"/>
  <c r="P3347" i="18" a="1"/>
  <c r="P3347" i="18" s="1"/>
  <c r="P3348" i="18" a="1"/>
  <c r="P3348" i="18" s="1"/>
  <c r="P3349" i="18" a="1"/>
  <c r="P3349" i="18" s="1"/>
  <c r="P3350" i="18" a="1"/>
  <c r="P3350" i="18" s="1"/>
  <c r="P3351" i="18" a="1"/>
  <c r="P3351" i="18" s="1"/>
  <c r="P3352" i="18" a="1"/>
  <c r="P3352" i="18" s="1"/>
  <c r="P3353" i="18" a="1"/>
  <c r="P3353" i="18" s="1"/>
  <c r="P3354" i="18" a="1"/>
  <c r="P3354" i="18" s="1"/>
  <c r="P3355" i="18" a="1"/>
  <c r="P3355" i="18" s="1"/>
  <c r="P3356" i="18" a="1"/>
  <c r="P3356" i="18" s="1"/>
  <c r="P3357" i="18" a="1"/>
  <c r="P3357" i="18" s="1"/>
  <c r="P3358" i="18" a="1"/>
  <c r="P3358" i="18" s="1"/>
  <c r="P3359" i="18" a="1"/>
  <c r="P3359" i="18" s="1"/>
  <c r="P3360" i="18" a="1"/>
  <c r="P3360" i="18" s="1"/>
  <c r="P3361" i="18" a="1"/>
  <c r="P3361" i="18" s="1"/>
  <c r="P3362" i="18" a="1"/>
  <c r="P3362" i="18" s="1"/>
  <c r="P3363" i="18" a="1"/>
  <c r="P3363" i="18" s="1"/>
  <c r="P3364" i="18" a="1"/>
  <c r="P3364" i="18" s="1"/>
  <c r="P3365" i="18" a="1"/>
  <c r="P3365" i="18" s="1"/>
  <c r="P3366" i="18" a="1"/>
  <c r="P3366" i="18" s="1"/>
  <c r="P3367" i="18" a="1"/>
  <c r="P3367" i="18" s="1"/>
  <c r="P3368" i="18" a="1"/>
  <c r="P3368" i="18" s="1"/>
  <c r="P3369" i="18" a="1"/>
  <c r="P3369" i="18" s="1"/>
  <c r="P3370" i="18" a="1"/>
  <c r="P3370" i="18" s="1"/>
  <c r="P3371" i="18" a="1"/>
  <c r="P3371" i="18" s="1"/>
  <c r="P3372" i="18" a="1"/>
  <c r="P3372" i="18" s="1"/>
  <c r="P3373" i="18" a="1"/>
  <c r="P3373" i="18" s="1"/>
  <c r="P3374" i="18" a="1"/>
  <c r="P3374" i="18" s="1"/>
  <c r="P3375" i="18" a="1"/>
  <c r="P3375" i="18" s="1"/>
  <c r="P3376" i="18" a="1"/>
  <c r="P3376" i="18" s="1"/>
  <c r="P3377" i="18" a="1"/>
  <c r="P3377" i="18" s="1"/>
  <c r="P3378" i="18" a="1"/>
  <c r="P3378" i="18" s="1"/>
  <c r="P3379" i="18" a="1"/>
  <c r="P3379" i="18" s="1"/>
  <c r="P3380" i="18" a="1"/>
  <c r="P3380" i="18" s="1"/>
  <c r="P3381" i="18" a="1"/>
  <c r="P3381" i="18" s="1"/>
  <c r="P3382" i="18" a="1"/>
  <c r="P3382" i="18" s="1"/>
  <c r="P3383" i="18" a="1"/>
  <c r="P3383" i="18" s="1"/>
  <c r="P3384" i="18" a="1"/>
  <c r="P3384" i="18" s="1"/>
  <c r="P3385" i="18" a="1"/>
  <c r="P3385" i="18" s="1"/>
  <c r="P3386" i="18" a="1"/>
  <c r="P3386" i="18" s="1"/>
  <c r="P3387" i="18" a="1"/>
  <c r="P3387" i="18" s="1"/>
  <c r="P3388" i="18" a="1"/>
  <c r="P3388" i="18" s="1"/>
  <c r="P3389" i="18" a="1"/>
  <c r="P3389" i="18" s="1"/>
  <c r="P3390" i="18" a="1"/>
  <c r="P3390" i="18" s="1"/>
  <c r="P3391" i="18" a="1"/>
  <c r="P3391" i="18" s="1"/>
  <c r="P3392" i="18" a="1"/>
  <c r="P3392" i="18" s="1"/>
  <c r="P3393" i="18" a="1"/>
  <c r="P3393" i="18" s="1"/>
  <c r="P3394" i="18" a="1"/>
  <c r="P3394" i="18" s="1"/>
  <c r="P3395" i="18" a="1"/>
  <c r="P3395" i="18" s="1"/>
  <c r="P3396" i="18" a="1"/>
  <c r="P3396" i="18" s="1"/>
  <c r="P3397" i="18" a="1"/>
  <c r="P3397" i="18" s="1"/>
  <c r="P3398" i="18" a="1"/>
  <c r="P3398" i="18" s="1"/>
  <c r="P3399" i="18" a="1"/>
  <c r="P3399" i="18" s="1"/>
  <c r="P3400" i="18" a="1"/>
  <c r="P3400" i="18" s="1"/>
  <c r="P3401" i="18" a="1"/>
  <c r="P3401" i="18" s="1"/>
  <c r="P3402" i="18" a="1"/>
  <c r="P3402" i="18" s="1"/>
  <c r="P3403" i="18" a="1"/>
  <c r="P3403" i="18" s="1"/>
  <c r="P3404" i="18" a="1"/>
  <c r="P3404" i="18" s="1"/>
  <c r="P3405" i="18" a="1"/>
  <c r="P3405" i="18" s="1"/>
  <c r="P3406" i="18" a="1"/>
  <c r="P3406" i="18" s="1"/>
  <c r="P3407" i="18" a="1"/>
  <c r="P3407" i="18" s="1"/>
  <c r="P3408" i="18" a="1"/>
  <c r="P3408" i="18" s="1"/>
  <c r="P3409" i="18" a="1"/>
  <c r="P3409" i="18" s="1"/>
  <c r="P3410" i="18" a="1"/>
  <c r="P3410" i="18" s="1"/>
  <c r="P3411" i="18" a="1"/>
  <c r="P3411" i="18" s="1"/>
  <c r="P3412" i="18" a="1"/>
  <c r="P3412" i="18" s="1"/>
  <c r="P3413" i="18" a="1"/>
  <c r="P3413" i="18" s="1"/>
  <c r="P3414" i="18" a="1"/>
  <c r="P3414" i="18" s="1"/>
  <c r="P3415" i="18" a="1"/>
  <c r="P3415" i="18" s="1"/>
  <c r="P3416" i="18" a="1"/>
  <c r="P3416" i="18" s="1"/>
  <c r="P3417" i="18" a="1"/>
  <c r="P3417" i="18" s="1"/>
  <c r="P3418" i="18" a="1"/>
  <c r="P3418" i="18" s="1"/>
  <c r="P3419" i="18" a="1"/>
  <c r="P3419" i="18" s="1"/>
  <c r="P3420" i="18" a="1"/>
  <c r="P3420" i="18" s="1"/>
  <c r="P3421" i="18" a="1"/>
  <c r="P3421" i="18" s="1"/>
  <c r="P3422" i="18" a="1"/>
  <c r="P3422" i="18" s="1"/>
  <c r="P3423" i="18" a="1"/>
  <c r="P3423" i="18" s="1"/>
  <c r="P3424" i="18" a="1"/>
  <c r="P3424" i="18" s="1"/>
  <c r="P3425" i="18" a="1"/>
  <c r="P3425" i="18" s="1"/>
  <c r="P3426" i="18" a="1"/>
  <c r="P3426" i="18" s="1"/>
  <c r="P3427" i="18" a="1"/>
  <c r="P3427" i="18" s="1"/>
  <c r="P3428" i="18" a="1"/>
  <c r="P3428" i="18" s="1"/>
  <c r="P3429" i="18" a="1"/>
  <c r="P3429" i="18" s="1"/>
  <c r="P3430" i="18" a="1"/>
  <c r="P3430" i="18" s="1"/>
  <c r="P3431" i="18" a="1"/>
  <c r="P3431" i="18" s="1"/>
  <c r="P3432" i="18" a="1"/>
  <c r="P3432" i="18" s="1"/>
  <c r="P3433" i="18" a="1"/>
  <c r="P3433" i="18" s="1"/>
  <c r="P3434" i="18" a="1"/>
  <c r="P3434" i="18" s="1"/>
  <c r="P3435" i="18" a="1"/>
  <c r="P3435" i="18" s="1"/>
  <c r="P3436" i="18" a="1"/>
  <c r="P3436" i="18" s="1"/>
  <c r="P3437" i="18" a="1"/>
  <c r="P3437" i="18" s="1"/>
  <c r="P3438" i="18" a="1"/>
  <c r="P3438" i="18" s="1"/>
  <c r="P3439" i="18" a="1"/>
  <c r="P3439" i="18" s="1"/>
  <c r="P3440" i="18" a="1"/>
  <c r="P3440" i="18" s="1"/>
  <c r="P3441" i="18" a="1"/>
  <c r="P3441" i="18" s="1"/>
  <c r="P3442" i="18" a="1"/>
  <c r="P3442" i="18" s="1"/>
  <c r="P3443" i="18" a="1"/>
  <c r="P3443" i="18" s="1"/>
  <c r="P3444" i="18" a="1"/>
  <c r="P3444" i="18" s="1"/>
  <c r="P3445" i="18" a="1"/>
  <c r="P3445" i="18" s="1"/>
  <c r="P3446" i="18" a="1"/>
  <c r="P3446" i="18" s="1"/>
  <c r="P3447" i="18" a="1"/>
  <c r="P3447" i="18" s="1"/>
  <c r="P3448" i="18" a="1"/>
  <c r="P3448" i="18" s="1"/>
  <c r="P3449" i="18" a="1"/>
  <c r="P3449" i="18" s="1"/>
  <c r="P3450" i="18" a="1"/>
  <c r="P3450" i="18" s="1"/>
  <c r="P3451" i="18" a="1"/>
  <c r="P3451" i="18" s="1"/>
  <c r="P3452" i="18" a="1"/>
  <c r="P3452" i="18" s="1"/>
  <c r="P3453" i="18" a="1"/>
  <c r="P3453" i="18" s="1"/>
  <c r="P3454" i="18" a="1"/>
  <c r="P3454" i="18" s="1"/>
  <c r="P3455" i="18" a="1"/>
  <c r="P3455" i="18" s="1"/>
  <c r="P3456" i="18" a="1"/>
  <c r="P3456" i="18" s="1"/>
  <c r="P3457" i="18" a="1"/>
  <c r="P3457" i="18" s="1"/>
  <c r="P3458" i="18" a="1"/>
  <c r="P3458" i="18" s="1"/>
  <c r="P3459" i="18" a="1"/>
  <c r="P3459" i="18" s="1"/>
  <c r="P3460" i="18" a="1"/>
  <c r="P3460" i="18" s="1"/>
  <c r="P3461" i="18" a="1"/>
  <c r="P3461" i="18" s="1"/>
  <c r="P3462" i="18" a="1"/>
  <c r="P3462" i="18" s="1"/>
  <c r="P3463" i="18" a="1"/>
  <c r="P3463" i="18" s="1"/>
  <c r="P3464" i="18" a="1"/>
  <c r="P3464" i="18" s="1"/>
  <c r="P3465" i="18" a="1"/>
  <c r="P3465" i="18" s="1"/>
  <c r="P3466" i="18" a="1"/>
  <c r="P3466" i="18" s="1"/>
  <c r="P3467" i="18" a="1"/>
  <c r="P3467" i="18" s="1"/>
  <c r="P3468" i="18" a="1"/>
  <c r="P3468" i="18" s="1"/>
  <c r="P3469" i="18" a="1"/>
  <c r="P3469" i="18" s="1"/>
  <c r="P3470" i="18" a="1"/>
  <c r="P3470" i="18" s="1"/>
  <c r="P3471" i="18" a="1"/>
  <c r="P3471" i="18" s="1"/>
  <c r="P3472" i="18" a="1"/>
  <c r="P3472" i="18" s="1"/>
  <c r="P3473" i="18" a="1"/>
  <c r="P3473" i="18" s="1"/>
  <c r="P3474" i="18" a="1"/>
  <c r="P3474" i="18" s="1"/>
  <c r="P3475" i="18" a="1"/>
  <c r="P3475" i="18" s="1"/>
  <c r="P3476" i="18" a="1"/>
  <c r="P3476" i="18" s="1"/>
  <c r="P3477" i="18" a="1"/>
  <c r="P3477" i="18" s="1"/>
  <c r="P3478" i="18" a="1"/>
  <c r="P3478" i="18" s="1"/>
  <c r="P3479" i="18" a="1"/>
  <c r="P3479" i="18" s="1"/>
  <c r="P3480" i="18" a="1"/>
  <c r="P3480" i="18" s="1"/>
  <c r="P3481" i="18" a="1"/>
  <c r="P3481" i="18" s="1"/>
  <c r="P3482" i="18" a="1"/>
  <c r="P3482" i="18" s="1"/>
  <c r="P3483" i="18" a="1"/>
  <c r="P3483" i="18" s="1"/>
  <c r="P3484" i="18" a="1"/>
  <c r="P3484" i="18" s="1"/>
  <c r="P3485" i="18" a="1"/>
  <c r="P3485" i="18" s="1"/>
  <c r="P3486" i="18" a="1"/>
  <c r="P3486" i="18" s="1"/>
  <c r="P3487" i="18" a="1"/>
  <c r="P3487" i="18" s="1"/>
  <c r="P3488" i="18" a="1"/>
  <c r="P3488" i="18" s="1"/>
  <c r="P3489" i="18" a="1"/>
  <c r="P3489" i="18" s="1"/>
  <c r="P3490" i="18" a="1"/>
  <c r="P3490" i="18" s="1"/>
  <c r="P3491" i="18" a="1"/>
  <c r="P3491" i="18" s="1"/>
  <c r="P3492" i="18" a="1"/>
  <c r="P3492" i="18" s="1"/>
  <c r="P3493" i="18" a="1"/>
  <c r="P3493" i="18" s="1"/>
  <c r="P3494" i="18" a="1"/>
  <c r="P3494" i="18" s="1"/>
  <c r="P3495" i="18" a="1"/>
  <c r="P3495" i="18" s="1"/>
  <c r="P3496" i="18" a="1"/>
  <c r="P3496" i="18" s="1"/>
  <c r="P3497" i="18" a="1"/>
  <c r="P3497" i="18" s="1"/>
  <c r="P3498" i="18" a="1"/>
  <c r="P3498" i="18" s="1"/>
  <c r="P3499" i="18" a="1"/>
  <c r="P3499" i="18" s="1"/>
  <c r="P3500" i="18" a="1"/>
  <c r="P3500" i="18" s="1"/>
  <c r="P3501" i="18" a="1"/>
  <c r="P3501" i="18" s="1"/>
  <c r="P3502" i="18" a="1"/>
  <c r="P3502" i="18" s="1"/>
  <c r="P3503" i="18" a="1"/>
  <c r="P3503" i="18" s="1"/>
  <c r="P3504" i="18" a="1"/>
  <c r="P3504" i="18" s="1"/>
  <c r="P3505" i="18" a="1"/>
  <c r="P3505" i="18" s="1"/>
  <c r="P3506" i="18" a="1"/>
  <c r="P3506" i="18" s="1"/>
  <c r="P3507" i="18" a="1"/>
  <c r="P3507" i="18" s="1"/>
  <c r="P3508" i="18" a="1"/>
  <c r="P3508" i="18" s="1"/>
  <c r="P3509" i="18" a="1"/>
  <c r="P3509" i="18" s="1"/>
  <c r="P3510" i="18" a="1"/>
  <c r="P3510" i="18" s="1"/>
  <c r="P3511" i="18" a="1"/>
  <c r="P3511" i="18" s="1"/>
  <c r="P3512" i="18" a="1"/>
  <c r="P3512" i="18" s="1"/>
  <c r="P3513" i="18" a="1"/>
  <c r="P3513" i="18" s="1"/>
  <c r="P3514" i="18" a="1"/>
  <c r="P3514" i="18" s="1"/>
  <c r="P3515" i="18" a="1"/>
  <c r="P3515" i="18" s="1"/>
  <c r="P3516" i="18" a="1"/>
  <c r="P3516" i="18" s="1"/>
  <c r="P3517" i="18" a="1"/>
  <c r="P3517" i="18" s="1"/>
  <c r="P3518" i="18" a="1"/>
  <c r="P3518" i="18" s="1"/>
  <c r="P3519" i="18" a="1"/>
  <c r="P3519" i="18" s="1"/>
  <c r="P3520" i="18" a="1"/>
  <c r="P3520" i="18" s="1"/>
  <c r="P3521" i="18" a="1"/>
  <c r="P3521" i="18" s="1"/>
  <c r="P3522" i="18" a="1"/>
  <c r="P3522" i="18" s="1"/>
  <c r="P3523" i="18" a="1"/>
  <c r="P3523" i="18" s="1"/>
  <c r="P3524" i="18" a="1"/>
  <c r="P3524" i="18" s="1"/>
  <c r="P3525" i="18" a="1"/>
  <c r="P3525" i="18" s="1"/>
  <c r="P3526" i="18" a="1"/>
  <c r="P3526" i="18" s="1"/>
  <c r="P3527" i="18" a="1"/>
  <c r="P3527" i="18" s="1"/>
  <c r="P3528" i="18" a="1"/>
  <c r="P3528" i="18" s="1"/>
  <c r="P3529" i="18" a="1"/>
  <c r="P3529" i="18" s="1"/>
  <c r="P3530" i="18" a="1"/>
  <c r="P3530" i="18" s="1"/>
  <c r="P3531" i="18" a="1"/>
  <c r="P3531" i="18" s="1"/>
  <c r="P3532" i="18" a="1"/>
  <c r="P3532" i="18" s="1"/>
  <c r="P3533" i="18" a="1"/>
  <c r="P3533" i="18" s="1"/>
  <c r="P3534" i="18" a="1"/>
  <c r="P3534" i="18" s="1"/>
  <c r="P3535" i="18" a="1"/>
  <c r="P3535" i="18" s="1"/>
  <c r="P3536" i="18" a="1"/>
  <c r="P3536" i="18" s="1"/>
  <c r="P3537" i="18" a="1"/>
  <c r="P3537" i="18" s="1"/>
  <c r="P3538" i="18" a="1"/>
  <c r="P3538" i="18" s="1"/>
  <c r="P3539" i="18" a="1"/>
  <c r="P3539" i="18" s="1"/>
  <c r="P3540" i="18" a="1"/>
  <c r="P3540" i="18" s="1"/>
  <c r="P3541" i="18" a="1"/>
  <c r="P3541" i="18" s="1"/>
  <c r="P3542" i="18" a="1"/>
  <c r="P3542" i="18" s="1"/>
  <c r="P3543" i="18" a="1"/>
  <c r="P3543" i="18" s="1"/>
  <c r="P3544" i="18" a="1"/>
  <c r="P3544" i="18" s="1"/>
  <c r="P3545" i="18" a="1"/>
  <c r="P3545" i="18" s="1"/>
  <c r="P3546" i="18" a="1"/>
  <c r="P3546" i="18" s="1"/>
  <c r="P3547" i="18" a="1"/>
  <c r="P3547" i="18" s="1"/>
  <c r="P3548" i="18" a="1"/>
  <c r="P3548" i="18" s="1"/>
  <c r="P3549" i="18" a="1"/>
  <c r="P3549" i="18" s="1"/>
  <c r="P3550" i="18" a="1"/>
  <c r="P3550" i="18" s="1"/>
  <c r="P3551" i="18" a="1"/>
  <c r="P3551" i="18" s="1"/>
  <c r="P3552" i="18" a="1"/>
  <c r="P3552" i="18" s="1"/>
  <c r="P3553" i="18" a="1"/>
  <c r="P3553" i="18" s="1"/>
  <c r="P3554" i="18" a="1"/>
  <c r="P3554" i="18" s="1"/>
  <c r="P3555" i="18" a="1"/>
  <c r="P3555" i="18" s="1"/>
  <c r="P3556" i="18" a="1"/>
  <c r="P3556" i="18" s="1"/>
  <c r="P3557" i="18" a="1"/>
  <c r="P3557" i="18" s="1"/>
  <c r="P3558" i="18" a="1"/>
  <c r="P3558" i="18" s="1"/>
  <c r="P3559" i="18" a="1"/>
  <c r="P3559" i="18" s="1"/>
  <c r="P3560" i="18" a="1"/>
  <c r="P3560" i="18" s="1"/>
  <c r="P3561" i="18" a="1"/>
  <c r="P3561" i="18" s="1"/>
  <c r="P3562" i="18" a="1"/>
  <c r="P3562" i="18" s="1"/>
  <c r="P3563" i="18" a="1"/>
  <c r="P3563" i="18" s="1"/>
  <c r="P3564" i="18" a="1"/>
  <c r="P3564" i="18" s="1"/>
  <c r="P3565" i="18" a="1"/>
  <c r="P3565" i="18" s="1"/>
  <c r="P3566" i="18" a="1"/>
  <c r="P3566" i="18" s="1"/>
  <c r="P3567" i="18" a="1"/>
  <c r="P3567" i="18" s="1"/>
  <c r="P3568" i="18" a="1"/>
  <c r="P3568" i="18" s="1"/>
  <c r="P3569" i="18" a="1"/>
  <c r="P3569" i="18" s="1"/>
  <c r="P3570" i="18" a="1"/>
  <c r="P3570" i="18" s="1"/>
  <c r="P3571" i="18" a="1"/>
  <c r="P3571" i="18" s="1"/>
  <c r="P3572" i="18" a="1"/>
  <c r="P3572" i="18" s="1"/>
  <c r="P3573" i="18" a="1"/>
  <c r="P3573" i="18" s="1"/>
  <c r="P3574" i="18" a="1"/>
  <c r="P3574" i="18" s="1"/>
  <c r="P3575" i="18" a="1"/>
  <c r="P3575" i="18" s="1"/>
  <c r="P3576" i="18" a="1"/>
  <c r="P3576" i="18" s="1"/>
  <c r="P3577" i="18" a="1"/>
  <c r="P3577" i="18" s="1"/>
  <c r="P3578" i="18" a="1"/>
  <c r="P3578" i="18" s="1"/>
  <c r="P3579" i="18" a="1"/>
  <c r="P3579" i="18" s="1"/>
  <c r="P3580" i="18" a="1"/>
  <c r="P3580" i="18" s="1"/>
  <c r="P3581" i="18" a="1"/>
  <c r="P3581" i="18" s="1"/>
  <c r="P3582" i="18" a="1"/>
  <c r="P3582" i="18" s="1"/>
  <c r="P3583" i="18" a="1"/>
  <c r="P3583" i="18" s="1"/>
  <c r="P3584" i="18" a="1"/>
  <c r="P3584" i="18" s="1"/>
  <c r="P3585" i="18" a="1"/>
  <c r="P3585" i="18" s="1"/>
  <c r="P3586" i="18" a="1"/>
  <c r="P3586" i="18" s="1"/>
  <c r="P3587" i="18" a="1"/>
  <c r="P3587" i="18" s="1"/>
  <c r="P3588" i="18" a="1"/>
  <c r="P3588" i="18" s="1"/>
  <c r="P3589" i="18" a="1"/>
  <c r="P3589" i="18" s="1"/>
  <c r="P3590" i="18" a="1"/>
  <c r="P3590" i="18" s="1"/>
  <c r="P3591" i="18" a="1"/>
  <c r="P3591" i="18" s="1"/>
  <c r="P3592" i="18" a="1"/>
  <c r="P3592" i="18" s="1"/>
  <c r="P3593" i="18" a="1"/>
  <c r="P3593" i="18" s="1"/>
  <c r="P3594" i="18" a="1"/>
  <c r="P3594" i="18" s="1"/>
  <c r="P3595" i="18" a="1"/>
  <c r="P3595" i="18" s="1"/>
  <c r="P3596" i="18" a="1"/>
  <c r="P3596" i="18" s="1"/>
  <c r="P3597" i="18" a="1"/>
  <c r="P3597" i="18" s="1"/>
  <c r="P3598" i="18" a="1"/>
  <c r="P3598" i="18" s="1"/>
  <c r="P3599" i="18" a="1"/>
  <c r="P3599" i="18" s="1"/>
  <c r="P3600" i="18" a="1"/>
  <c r="P3600" i="18" s="1"/>
  <c r="P3601" i="18" a="1"/>
  <c r="P3601" i="18" s="1"/>
  <c r="P3602" i="18" a="1"/>
  <c r="P3602" i="18" s="1"/>
  <c r="P3603" i="18" a="1"/>
  <c r="P3603" i="18" s="1"/>
  <c r="P3604" i="18" a="1"/>
  <c r="P3604" i="18" s="1"/>
  <c r="P3605" i="18" a="1"/>
  <c r="P3605" i="18" s="1"/>
  <c r="P3606" i="18" a="1"/>
  <c r="P3606" i="18" s="1"/>
  <c r="P3607" i="18" a="1"/>
  <c r="P3607" i="18" s="1"/>
  <c r="P3608" i="18" a="1"/>
  <c r="P3608" i="18" s="1"/>
  <c r="P3609" i="18" a="1"/>
  <c r="P3609" i="18" s="1"/>
  <c r="P3610" i="18" a="1"/>
  <c r="P3610" i="18" s="1"/>
  <c r="P3611" i="18" a="1"/>
  <c r="P3611" i="18" s="1"/>
  <c r="P3612" i="18" a="1"/>
  <c r="P3612" i="18" s="1"/>
  <c r="P3613" i="18" a="1"/>
  <c r="P3613" i="18" s="1"/>
  <c r="P3614" i="18" a="1"/>
  <c r="P3614" i="18" s="1"/>
  <c r="P3615" i="18" a="1"/>
  <c r="P3615" i="18" s="1"/>
  <c r="P3616" i="18" a="1"/>
  <c r="P3616" i="18" s="1"/>
  <c r="P3617" i="18" a="1"/>
  <c r="P3617" i="18" s="1"/>
  <c r="P3618" i="18" a="1"/>
  <c r="P3618" i="18" s="1"/>
  <c r="P3619" i="18" a="1"/>
  <c r="P3619" i="18" s="1"/>
  <c r="P3620" i="18" a="1"/>
  <c r="P3620" i="18" s="1"/>
  <c r="P3621" i="18" a="1"/>
  <c r="P3621" i="18" s="1"/>
  <c r="P3622" i="18" a="1"/>
  <c r="P3622" i="18" s="1"/>
  <c r="P3623" i="18" a="1"/>
  <c r="P3623" i="18" s="1"/>
  <c r="P3624" i="18" a="1"/>
  <c r="P3624" i="18" s="1"/>
  <c r="P3625" i="18" a="1"/>
  <c r="P3625" i="18" s="1"/>
  <c r="P3626" i="18" a="1"/>
  <c r="P3626" i="18" s="1"/>
  <c r="P3627" i="18" a="1"/>
  <c r="P3627" i="18" s="1"/>
  <c r="P3628" i="18" a="1"/>
  <c r="P3628" i="18" s="1"/>
  <c r="P3629" i="18" a="1"/>
  <c r="P3629" i="18" s="1"/>
  <c r="P3630" i="18" a="1"/>
  <c r="P3630" i="18" s="1"/>
  <c r="P3631" i="18" a="1"/>
  <c r="P3631" i="18" s="1"/>
  <c r="P3632" i="18" a="1"/>
  <c r="P3632" i="18" s="1"/>
  <c r="P3633" i="18" a="1"/>
  <c r="P3633" i="18" s="1"/>
  <c r="P3634" i="18" a="1"/>
  <c r="P3634" i="18" s="1"/>
  <c r="P3635" i="18" a="1"/>
  <c r="P3635" i="18" s="1"/>
  <c r="P3636" i="18" a="1"/>
  <c r="P3636" i="18" s="1"/>
  <c r="P3637" i="18" a="1"/>
  <c r="P3637" i="18" s="1"/>
  <c r="P3638" i="18" a="1"/>
  <c r="P3638" i="18" s="1"/>
  <c r="P3639" i="18" a="1"/>
  <c r="P3639" i="18" s="1"/>
  <c r="P3640" i="18" a="1"/>
  <c r="P3640" i="18" s="1"/>
  <c r="P3641" i="18" a="1"/>
  <c r="P3641" i="18" s="1"/>
  <c r="P3642" i="18" a="1"/>
  <c r="P3642" i="18" s="1"/>
  <c r="P3643" i="18" a="1"/>
  <c r="P3643" i="18" s="1"/>
  <c r="P3644" i="18" a="1"/>
  <c r="P3644" i="18" s="1"/>
  <c r="P3645" i="18" a="1"/>
  <c r="P3645" i="18" s="1"/>
  <c r="P3646" i="18" a="1"/>
  <c r="P3646" i="18" s="1"/>
  <c r="P3647" i="18" a="1"/>
  <c r="P3647" i="18" s="1"/>
  <c r="P3648" i="18" a="1"/>
  <c r="P3648" i="18" s="1"/>
  <c r="P3649" i="18" a="1"/>
  <c r="P3649" i="18" s="1"/>
  <c r="P3650" i="18" a="1"/>
  <c r="P3650" i="18" s="1"/>
  <c r="P3651" i="18" a="1"/>
  <c r="P3651" i="18" s="1"/>
  <c r="P3652" i="18" a="1"/>
  <c r="P3652" i="18" s="1"/>
  <c r="P3653" i="18" a="1"/>
  <c r="P3653" i="18" s="1"/>
  <c r="P3654" i="18" a="1"/>
  <c r="P3654" i="18" s="1"/>
  <c r="P3655" i="18" a="1"/>
  <c r="P3655" i="18" s="1"/>
  <c r="P3656" i="18" a="1"/>
  <c r="P3656" i="18" s="1"/>
  <c r="P3657" i="18" a="1"/>
  <c r="P3657" i="18" s="1"/>
  <c r="P3658" i="18" a="1"/>
  <c r="P3658" i="18" s="1"/>
  <c r="P3659" i="18" a="1"/>
  <c r="P3659" i="18" s="1"/>
  <c r="P3660" i="18" a="1"/>
  <c r="P3660" i="18" s="1"/>
  <c r="P3661" i="18" a="1"/>
  <c r="P3661" i="18" s="1"/>
  <c r="P3662" i="18" a="1"/>
  <c r="P3662" i="18" s="1"/>
  <c r="P3663" i="18" a="1"/>
  <c r="P3663" i="18" s="1"/>
  <c r="P3664" i="18" a="1"/>
  <c r="P3664" i="18" s="1"/>
  <c r="P3665" i="18" a="1"/>
  <c r="P3665" i="18" s="1"/>
  <c r="P3666" i="18" a="1"/>
  <c r="P3666" i="18" s="1"/>
  <c r="P3667" i="18" a="1"/>
  <c r="P3667" i="18" s="1"/>
  <c r="P3668" i="18" a="1"/>
  <c r="P3668" i="18" s="1"/>
  <c r="P3669" i="18" a="1"/>
  <c r="P3669" i="18" s="1"/>
  <c r="P3670" i="18" a="1"/>
  <c r="P3670" i="18" s="1"/>
  <c r="P3671" i="18" a="1"/>
  <c r="P3671" i="18" s="1"/>
  <c r="P3672" i="18" a="1"/>
  <c r="P3672" i="18" s="1"/>
  <c r="P3673" i="18" a="1"/>
  <c r="P3673" i="18" s="1"/>
  <c r="P3674" i="18" a="1"/>
  <c r="P3674" i="18" s="1"/>
  <c r="P3675" i="18" a="1"/>
  <c r="P3675" i="18" s="1"/>
  <c r="P3676" i="18" a="1"/>
  <c r="P3676" i="18" s="1"/>
  <c r="P3677" i="18" a="1"/>
  <c r="P3677" i="18" s="1"/>
  <c r="P3678" i="18" a="1"/>
  <c r="P3678" i="18" s="1"/>
  <c r="P3679" i="18" a="1"/>
  <c r="P3679" i="18" s="1"/>
  <c r="P3680" i="18" a="1"/>
  <c r="P3680" i="18" s="1"/>
  <c r="P3681" i="18" a="1"/>
  <c r="P3681" i="18" s="1"/>
  <c r="P3682" i="18" a="1"/>
  <c r="P3682" i="18" s="1"/>
  <c r="P3683" i="18" a="1"/>
  <c r="P3683" i="18" s="1"/>
  <c r="P3684" i="18" a="1"/>
  <c r="P3684" i="18" s="1"/>
  <c r="P3685" i="18" a="1"/>
  <c r="P3685" i="18" s="1"/>
  <c r="P3686" i="18" a="1"/>
  <c r="P3686" i="18" s="1"/>
  <c r="P3687" i="18" a="1"/>
  <c r="P3687" i="18" s="1"/>
  <c r="P3688" i="18" a="1"/>
  <c r="P3688" i="18" s="1"/>
  <c r="P3689" i="18" a="1"/>
  <c r="P3689" i="18" s="1"/>
  <c r="P3690" i="18" a="1"/>
  <c r="P3690" i="18" s="1"/>
  <c r="P3691" i="18" a="1"/>
  <c r="P3691" i="18" s="1"/>
  <c r="P3692" i="18" a="1"/>
  <c r="P3692" i="18" s="1"/>
  <c r="P3693" i="18" a="1"/>
  <c r="P3693" i="18" s="1"/>
  <c r="P3694" i="18" a="1"/>
  <c r="P3694" i="18" s="1"/>
  <c r="P3695" i="18" a="1"/>
  <c r="P3695" i="18" s="1"/>
  <c r="P3696" i="18" a="1"/>
  <c r="P3696" i="18" s="1"/>
  <c r="P3697" i="18" a="1"/>
  <c r="P3697" i="18" s="1"/>
  <c r="P3698" i="18" a="1"/>
  <c r="P3698" i="18" s="1"/>
  <c r="P3699" i="18" a="1"/>
  <c r="P3699" i="18" s="1"/>
  <c r="P3700" i="18" a="1"/>
  <c r="P3700" i="18" s="1"/>
  <c r="P3701" i="18" a="1"/>
  <c r="P3701" i="18" s="1"/>
  <c r="P3702" i="18" a="1"/>
  <c r="P3702" i="18" s="1"/>
  <c r="P3703" i="18" a="1"/>
  <c r="P3703" i="18" s="1"/>
  <c r="P3704" i="18" a="1"/>
  <c r="P3704" i="18" s="1"/>
  <c r="P3705" i="18" a="1"/>
  <c r="P3705" i="18" s="1"/>
  <c r="P3706" i="18" a="1"/>
  <c r="P3706" i="18" s="1"/>
  <c r="P3707" i="18" a="1"/>
  <c r="P3707" i="18" s="1"/>
  <c r="P3708" i="18" a="1"/>
  <c r="P3708" i="18" s="1"/>
  <c r="P3709" i="18" a="1"/>
  <c r="P3709" i="18" s="1"/>
  <c r="P3710" i="18" a="1"/>
  <c r="P3710" i="18" s="1"/>
  <c r="P3711" i="18" a="1"/>
  <c r="P3711" i="18" s="1"/>
  <c r="P3712" i="18" a="1"/>
  <c r="P3712" i="18" s="1"/>
  <c r="P3713" i="18" a="1"/>
  <c r="P3713" i="18" s="1"/>
  <c r="P3714" i="18" a="1"/>
  <c r="P3714" i="18" s="1"/>
  <c r="P3715" i="18" a="1"/>
  <c r="P3715" i="18" s="1"/>
  <c r="P3716" i="18" a="1"/>
  <c r="P3716" i="18" s="1"/>
  <c r="P3717" i="18" a="1"/>
  <c r="P3717" i="18" s="1"/>
  <c r="P3718" i="18" a="1"/>
  <c r="P3718" i="18" s="1"/>
  <c r="P3719" i="18" a="1"/>
  <c r="P3719" i="18" s="1"/>
  <c r="P3720" i="18" a="1"/>
  <c r="P3720" i="18" s="1"/>
  <c r="P3721" i="18" a="1"/>
  <c r="P3721" i="18" s="1"/>
  <c r="P3722" i="18" a="1"/>
  <c r="P3722" i="18" s="1"/>
  <c r="P3723" i="18" a="1"/>
  <c r="P3723" i="18" s="1"/>
  <c r="P3724" i="18" a="1"/>
  <c r="P3724" i="18" s="1"/>
  <c r="P3725" i="18" a="1"/>
  <c r="P3725" i="18" s="1"/>
  <c r="P3726" i="18" a="1"/>
  <c r="P3726" i="18" s="1"/>
  <c r="P3727" i="18" a="1"/>
  <c r="P3727" i="18" s="1"/>
  <c r="P3728" i="18" a="1"/>
  <c r="P3728" i="18" s="1"/>
  <c r="P3729" i="18" a="1"/>
  <c r="P3729" i="18" s="1"/>
  <c r="P3730" i="18" a="1"/>
  <c r="P3730" i="18" s="1"/>
  <c r="P3731" i="18" a="1"/>
  <c r="P3731" i="18" s="1"/>
  <c r="P3732" i="18" a="1"/>
  <c r="P3732" i="18" s="1"/>
  <c r="P3733" i="18" a="1"/>
  <c r="P3733" i="18" s="1"/>
  <c r="P3734" i="18" a="1"/>
  <c r="P3734" i="18" s="1"/>
  <c r="P3735" i="18" a="1"/>
  <c r="P3735" i="18" s="1"/>
  <c r="P3736" i="18" a="1"/>
  <c r="P3736" i="18" s="1"/>
  <c r="P3737" i="18" a="1"/>
  <c r="P3737" i="18" s="1"/>
  <c r="P3738" i="18" a="1"/>
  <c r="P3738" i="18" s="1"/>
  <c r="P3739" i="18" a="1"/>
  <c r="P3739" i="18" s="1"/>
  <c r="P3740" i="18" a="1"/>
  <c r="P3740" i="18" s="1"/>
  <c r="P3741" i="18" a="1"/>
  <c r="P3741" i="18" s="1"/>
  <c r="P3742" i="18" a="1"/>
  <c r="P3742" i="18" s="1"/>
  <c r="P3743" i="18" a="1"/>
  <c r="P3743" i="18" s="1"/>
  <c r="P3744" i="18" a="1"/>
  <c r="P3744" i="18" s="1"/>
  <c r="P3745" i="18" a="1"/>
  <c r="P3745" i="18" s="1"/>
  <c r="P3746" i="18" a="1"/>
  <c r="P3746" i="18" s="1"/>
  <c r="P3747" i="18" a="1"/>
  <c r="P3747" i="18" s="1"/>
  <c r="P3748" i="18" a="1"/>
  <c r="P3748" i="18" s="1"/>
  <c r="P3749" i="18" a="1"/>
  <c r="P3749" i="18" s="1"/>
  <c r="P3750" i="18" a="1"/>
  <c r="P3750" i="18" s="1"/>
  <c r="P3751" i="18" a="1"/>
  <c r="P3751" i="18" s="1"/>
  <c r="P3752" i="18" a="1"/>
  <c r="P3752" i="18" s="1"/>
  <c r="P3753" i="18" a="1"/>
  <c r="P3753" i="18" s="1"/>
  <c r="P3755" i="18" a="1"/>
  <c r="P3755" i="18" s="1"/>
  <c r="P3756" i="18" a="1"/>
  <c r="P3756" i="18" s="1"/>
  <c r="P3757" i="18" a="1"/>
  <c r="P3757" i="18" s="1"/>
  <c r="P3758" i="18" a="1"/>
  <c r="P3758" i="18" s="1"/>
  <c r="P3759" i="18" a="1"/>
  <c r="P3759" i="18" s="1"/>
  <c r="P3760" i="18" a="1"/>
  <c r="P3760" i="18" s="1"/>
  <c r="P3761" i="18" a="1"/>
  <c r="P3761" i="18" s="1"/>
  <c r="P3762" i="18" a="1"/>
  <c r="P3762" i="18" s="1"/>
  <c r="P3763" i="18" a="1"/>
  <c r="P3763" i="18" s="1"/>
  <c r="P3764" i="18" a="1"/>
  <c r="P3764" i="18" s="1"/>
  <c r="P3765" i="18" a="1"/>
  <c r="P3765" i="18" s="1"/>
  <c r="P3766" i="18" a="1"/>
  <c r="P3766" i="18" s="1"/>
  <c r="P3767" i="18" a="1"/>
  <c r="P3767" i="18" s="1"/>
  <c r="P3768" i="18" a="1"/>
  <c r="P3768" i="18" s="1"/>
  <c r="P3769" i="18" a="1"/>
  <c r="P3769" i="18" s="1"/>
  <c r="P3770" i="18" a="1"/>
  <c r="P3770" i="18" s="1"/>
  <c r="P3771" i="18" a="1"/>
  <c r="P3771" i="18" s="1"/>
  <c r="P3772" i="18" a="1"/>
  <c r="P3772" i="18" s="1"/>
  <c r="P3773" i="18" a="1"/>
  <c r="P3773" i="18" s="1"/>
  <c r="P3774" i="18" a="1"/>
  <c r="P3774" i="18" s="1"/>
  <c r="P3775" i="18" a="1"/>
  <c r="P3775" i="18" s="1"/>
  <c r="P3776" i="18" a="1"/>
  <c r="P3776" i="18" s="1"/>
  <c r="P3777" i="18" a="1"/>
  <c r="P3777" i="18" s="1"/>
  <c r="P3778" i="18" a="1"/>
  <c r="P3778" i="18" s="1"/>
  <c r="P3779" i="18" a="1"/>
  <c r="P3779" i="18" s="1"/>
  <c r="P3780" i="18" a="1"/>
  <c r="P3780" i="18" s="1"/>
  <c r="P3781" i="18" a="1"/>
  <c r="P3781" i="18" s="1"/>
  <c r="P3782" i="18" a="1"/>
  <c r="P3782" i="18" s="1"/>
  <c r="P3783" i="18" a="1"/>
  <c r="P3783" i="18" s="1"/>
  <c r="P3784" i="18" a="1"/>
  <c r="P3784" i="18" s="1"/>
  <c r="P3785" i="18" a="1"/>
  <c r="P3785" i="18" s="1"/>
  <c r="P3786" i="18" a="1"/>
  <c r="P3786" i="18" s="1"/>
  <c r="P3787" i="18" a="1"/>
  <c r="P3787" i="18" s="1"/>
  <c r="P3788" i="18" a="1"/>
  <c r="P3788" i="18" s="1"/>
  <c r="P3789" i="18" a="1"/>
  <c r="P3789" i="18" s="1"/>
  <c r="P3790" i="18" a="1"/>
  <c r="P3790" i="18" s="1"/>
  <c r="P3791" i="18" a="1"/>
  <c r="P3791" i="18" s="1"/>
  <c r="P3792" i="18" a="1"/>
  <c r="P3792" i="18" s="1"/>
  <c r="P3793" i="18" a="1"/>
  <c r="P3793" i="18" s="1"/>
  <c r="P3794" i="18" a="1"/>
  <c r="P3794" i="18" s="1"/>
  <c r="P3795" i="18" a="1"/>
  <c r="P3795" i="18" s="1"/>
  <c r="P3796" i="18" a="1"/>
  <c r="P3796" i="18" s="1"/>
  <c r="P3797" i="18" a="1"/>
  <c r="P3797" i="18" s="1"/>
  <c r="P3798" i="18" a="1"/>
  <c r="P3798" i="18" s="1"/>
  <c r="P3799" i="18" a="1"/>
  <c r="P3799" i="18" s="1"/>
  <c r="P3800" i="18" a="1"/>
  <c r="P3800" i="18" s="1"/>
  <c r="P3801" i="18" a="1"/>
  <c r="P3801" i="18" s="1"/>
  <c r="P3802" i="18" a="1"/>
  <c r="P3802" i="18" s="1"/>
  <c r="P3803" i="18" a="1"/>
  <c r="P3803" i="18" s="1"/>
  <c r="P3804" i="18" a="1"/>
  <c r="P3804" i="18" s="1"/>
  <c r="P3805" i="18" a="1"/>
  <c r="P3805" i="18" s="1"/>
  <c r="P3806" i="18" a="1"/>
  <c r="P3806" i="18" s="1"/>
  <c r="P3807" i="18" a="1"/>
  <c r="P3807" i="18" s="1"/>
  <c r="P3808" i="18" a="1"/>
  <c r="P3808" i="18" s="1"/>
  <c r="P3809" i="18" a="1"/>
  <c r="P3809" i="18" s="1"/>
  <c r="P3810" i="18" a="1"/>
  <c r="P3810" i="18" s="1"/>
  <c r="P3811" i="18" a="1"/>
  <c r="P3811" i="18" s="1"/>
  <c r="P3812" i="18" a="1"/>
  <c r="P3812" i="18" s="1"/>
  <c r="P3813" i="18" a="1"/>
  <c r="P3813" i="18" s="1"/>
  <c r="P3814" i="18" a="1"/>
  <c r="P3814" i="18" s="1"/>
  <c r="P3815" i="18" a="1"/>
  <c r="P3815" i="18" s="1"/>
  <c r="P3816" i="18" a="1"/>
  <c r="P3816" i="18" s="1"/>
  <c r="P3817" i="18" a="1"/>
  <c r="P3817" i="18" s="1"/>
  <c r="P3818" i="18" a="1"/>
  <c r="P3818" i="18" s="1"/>
  <c r="P3819" i="18" a="1"/>
  <c r="P3819" i="18" s="1"/>
  <c r="P3820" i="18" a="1"/>
  <c r="P3820" i="18" s="1"/>
  <c r="P3821" i="18" a="1"/>
  <c r="P3821" i="18" s="1"/>
  <c r="P3822" i="18" a="1"/>
  <c r="P3822" i="18" s="1"/>
  <c r="P3823" i="18" a="1"/>
  <c r="P3823" i="18" s="1"/>
  <c r="P3824" i="18" a="1"/>
  <c r="P3824" i="18" s="1"/>
  <c r="P3825" i="18" a="1"/>
  <c r="P3825" i="18" s="1"/>
  <c r="P3826" i="18" a="1"/>
  <c r="P3826" i="18" s="1"/>
  <c r="P3827" i="18" a="1"/>
  <c r="P3827" i="18" s="1"/>
  <c r="P3828" i="18" a="1"/>
  <c r="P3828" i="18" s="1"/>
  <c r="P3829" i="18" a="1"/>
  <c r="P3829" i="18" s="1"/>
  <c r="P3830" i="18" a="1"/>
  <c r="P3830" i="18" s="1"/>
  <c r="P3831" i="18" a="1"/>
  <c r="P3831" i="18" s="1"/>
  <c r="P3832" i="18" a="1"/>
  <c r="P3832" i="18" s="1"/>
  <c r="P3833" i="18" a="1"/>
  <c r="P3833" i="18" s="1"/>
  <c r="P3834" i="18" a="1"/>
  <c r="P3834" i="18" s="1"/>
  <c r="P3835" i="18" a="1"/>
  <c r="P3835" i="18" s="1"/>
  <c r="P3836" i="18" a="1"/>
  <c r="P3836" i="18" s="1"/>
  <c r="P3837" i="18" a="1"/>
  <c r="P3837" i="18" s="1"/>
  <c r="P3838" i="18" a="1"/>
  <c r="P3838" i="18" s="1"/>
  <c r="P3839" i="18" a="1"/>
  <c r="P3839" i="18" s="1"/>
  <c r="P3840" i="18" a="1"/>
  <c r="P3840" i="18" s="1"/>
  <c r="P3841" i="18" a="1"/>
  <c r="P3841" i="18" s="1"/>
  <c r="P3842" i="18" a="1"/>
  <c r="P3842" i="18" s="1"/>
  <c r="P3843" i="18" a="1"/>
  <c r="P3843" i="18" s="1"/>
  <c r="P3844" i="18" a="1"/>
  <c r="P3844" i="18" s="1"/>
  <c r="P3845" i="18" a="1"/>
  <c r="P3845" i="18" s="1"/>
  <c r="P3846" i="18" a="1"/>
  <c r="P3846" i="18" s="1"/>
  <c r="P3847" i="18" a="1"/>
  <c r="P3847" i="18" s="1"/>
  <c r="P3848" i="18" a="1"/>
  <c r="P3848" i="18" s="1"/>
  <c r="P3849" i="18" a="1"/>
  <c r="P3849" i="18" s="1"/>
  <c r="P3850" i="18" a="1"/>
  <c r="P3850" i="18" s="1"/>
  <c r="P3851" i="18" a="1"/>
  <c r="P3851" i="18" s="1"/>
  <c r="P3852" i="18" a="1"/>
  <c r="P3852" i="18" s="1"/>
  <c r="P3853" i="18" a="1"/>
  <c r="P3853" i="18" s="1"/>
  <c r="P3854" i="18" a="1"/>
  <c r="P3854" i="18" s="1"/>
  <c r="P3855" i="18" a="1"/>
  <c r="P3855" i="18" s="1"/>
  <c r="P3856" i="18" a="1"/>
  <c r="P3856" i="18" s="1"/>
  <c r="P3857" i="18" a="1"/>
  <c r="P3857" i="18" s="1"/>
  <c r="P3858" i="18" a="1"/>
  <c r="P3858" i="18" s="1"/>
  <c r="P3859" i="18" a="1"/>
  <c r="P3859" i="18" s="1"/>
  <c r="P3860" i="18" a="1"/>
  <c r="P3860" i="18" s="1"/>
  <c r="P3861" i="18" a="1"/>
  <c r="P3861" i="18" s="1"/>
  <c r="P3862" i="18" a="1"/>
  <c r="P3862" i="18" s="1"/>
  <c r="P3863" i="18" a="1"/>
  <c r="P3863" i="18" s="1"/>
  <c r="P3864" i="18" a="1"/>
  <c r="P3864" i="18" s="1"/>
  <c r="P3865" i="18" a="1"/>
  <c r="P3865" i="18" s="1"/>
  <c r="P3866" i="18" a="1"/>
  <c r="P3866" i="18" s="1"/>
  <c r="P3867" i="18" a="1"/>
  <c r="P3867" i="18" s="1"/>
  <c r="P3868" i="18" a="1"/>
  <c r="P3868" i="18" s="1"/>
  <c r="P3869" i="18" a="1"/>
  <c r="P3869" i="18" s="1"/>
  <c r="P3870" i="18" a="1"/>
  <c r="P3870" i="18" s="1"/>
  <c r="P3871" i="18" a="1"/>
  <c r="P3871" i="18" s="1"/>
  <c r="P3872" i="18" a="1"/>
  <c r="P3872" i="18" s="1"/>
  <c r="P3873" i="18" a="1"/>
  <c r="P3873" i="18" s="1"/>
  <c r="P3874" i="18" a="1"/>
  <c r="P3874" i="18" s="1"/>
  <c r="P3875" i="18" a="1"/>
  <c r="P3875" i="18" s="1"/>
  <c r="P3876" i="18" a="1"/>
  <c r="P3876" i="18" s="1"/>
  <c r="P3877" i="18" a="1"/>
  <c r="P3877" i="18" s="1"/>
  <c r="P3878" i="18" a="1"/>
  <c r="P3878" i="18" s="1"/>
  <c r="P3879" i="18" a="1"/>
  <c r="P3879" i="18" s="1"/>
  <c r="P3880" i="18" a="1"/>
  <c r="P3880" i="18" s="1"/>
  <c r="P3881" i="18" a="1"/>
  <c r="P3881" i="18" s="1"/>
  <c r="P3882" i="18" a="1"/>
  <c r="P3882" i="18" s="1"/>
  <c r="P3883" i="18" a="1"/>
  <c r="P3883" i="18" s="1"/>
  <c r="P3884" i="18" a="1"/>
  <c r="P3884" i="18" s="1"/>
  <c r="P3885" i="18" a="1"/>
  <c r="P3885" i="18" s="1"/>
  <c r="P3886" i="18" a="1"/>
  <c r="P3886" i="18" s="1"/>
  <c r="P3887" i="18" a="1"/>
  <c r="P3887" i="18" s="1"/>
  <c r="P3888" i="18" a="1"/>
  <c r="P3888" i="18" s="1"/>
  <c r="P3889" i="18" a="1"/>
  <c r="P3889" i="18" s="1"/>
  <c r="P3890" i="18" a="1"/>
  <c r="P3890" i="18" s="1"/>
  <c r="P3891" i="18" a="1"/>
  <c r="P3891" i="18" s="1"/>
  <c r="P3892" i="18" a="1"/>
  <c r="P3892" i="18" s="1"/>
  <c r="P3893" i="18" a="1"/>
  <c r="P3893" i="18" s="1"/>
  <c r="P3894" i="18" a="1"/>
  <c r="P3894" i="18" s="1"/>
  <c r="P3895" i="18" a="1"/>
  <c r="P3895" i="18" s="1"/>
  <c r="P3896" i="18" a="1"/>
  <c r="P3896" i="18" s="1"/>
  <c r="P3897" i="18" a="1"/>
  <c r="P3897" i="18" s="1"/>
  <c r="P3898" i="18" a="1"/>
  <c r="P3898" i="18" s="1"/>
  <c r="P3899" i="18" a="1"/>
  <c r="P3899" i="18" s="1"/>
  <c r="P3900" i="18" a="1"/>
  <c r="P3900" i="18" s="1"/>
  <c r="P3901" i="18" a="1"/>
  <c r="P3901" i="18" s="1"/>
  <c r="P3902" i="18" a="1"/>
  <c r="P3902" i="18" s="1"/>
  <c r="P3903" i="18" a="1"/>
  <c r="P3903" i="18" s="1"/>
  <c r="P3904" i="18" a="1"/>
  <c r="P3904" i="18" s="1"/>
  <c r="P3905" i="18" a="1"/>
  <c r="P3905" i="18" s="1"/>
  <c r="P3906" i="18" a="1"/>
  <c r="P3906" i="18" s="1"/>
  <c r="P3907" i="18" a="1"/>
  <c r="P3907" i="18" s="1"/>
  <c r="P3908" i="18" a="1"/>
  <c r="P3908" i="18" s="1"/>
  <c r="P3909" i="18" a="1"/>
  <c r="P3909" i="18" s="1"/>
  <c r="P3910" i="18" a="1"/>
  <c r="P3910" i="18" s="1"/>
  <c r="P3911" i="18" a="1"/>
  <c r="P3911" i="18" s="1"/>
  <c r="P3912" i="18" a="1"/>
  <c r="P3912" i="18" s="1"/>
  <c r="P3913" i="18" a="1"/>
  <c r="P3913" i="18" s="1"/>
  <c r="P3914" i="18" a="1"/>
  <c r="P3914" i="18" s="1"/>
  <c r="P3915" i="18" a="1"/>
  <c r="P3915" i="18" s="1"/>
  <c r="P3916" i="18" a="1"/>
  <c r="P3916" i="18" s="1"/>
  <c r="P3917" i="18" a="1"/>
  <c r="P3917" i="18" s="1"/>
  <c r="P3918" i="18" a="1"/>
  <c r="P3918" i="18" s="1"/>
  <c r="P3919" i="18" a="1"/>
  <c r="P3919" i="18" s="1"/>
  <c r="P3920" i="18" a="1"/>
  <c r="P3920" i="18" s="1"/>
  <c r="P3921" i="18" a="1"/>
  <c r="P3921" i="18" s="1"/>
  <c r="P3922" i="18" a="1"/>
  <c r="P3922" i="18" s="1"/>
  <c r="P3923" i="18" a="1"/>
  <c r="P3923" i="18" s="1"/>
  <c r="P3924" i="18" a="1"/>
  <c r="P3924" i="18" s="1"/>
  <c r="P3925" i="18" a="1"/>
  <c r="P3925" i="18" s="1"/>
  <c r="P3926" i="18" a="1"/>
  <c r="P3926" i="18" s="1"/>
  <c r="P3927" i="18" a="1"/>
  <c r="P3927" i="18" s="1"/>
  <c r="P3928" i="18" a="1"/>
  <c r="P3928" i="18" s="1"/>
  <c r="P3929" i="18" a="1"/>
  <c r="P3929" i="18" s="1"/>
  <c r="P3930" i="18" a="1"/>
  <c r="P3930" i="18" s="1"/>
  <c r="P3931" i="18" a="1"/>
  <c r="P3931" i="18" s="1"/>
  <c r="P3932" i="18" a="1"/>
  <c r="P3932" i="18" s="1"/>
  <c r="P3933" i="18" a="1"/>
  <c r="P3933" i="18" s="1"/>
  <c r="P3934" i="18" a="1"/>
  <c r="P3934" i="18" s="1"/>
  <c r="P3935" i="18" a="1"/>
  <c r="P3935" i="18" s="1"/>
  <c r="P3936" i="18" a="1"/>
  <c r="P3936" i="18" s="1"/>
  <c r="P3937" i="18" a="1"/>
  <c r="P3937" i="18" s="1"/>
  <c r="P3938" i="18" a="1"/>
  <c r="P3938" i="18" s="1"/>
  <c r="P3939" i="18" a="1"/>
  <c r="P3939" i="18" s="1"/>
  <c r="P3940" i="18" a="1"/>
  <c r="P3940" i="18" s="1"/>
  <c r="P3941" i="18" a="1"/>
  <c r="P3941" i="18" s="1"/>
  <c r="P3942" i="18" a="1"/>
  <c r="P3942" i="18" s="1"/>
  <c r="P3943" i="18" a="1"/>
  <c r="P3943" i="18" s="1"/>
  <c r="P3944" i="18" a="1"/>
  <c r="P3944" i="18" s="1"/>
  <c r="P3945" i="18" a="1"/>
  <c r="P3945" i="18" s="1"/>
  <c r="P3946" i="18" a="1"/>
  <c r="P3946" i="18" s="1"/>
  <c r="P3947" i="18" a="1"/>
  <c r="P3947" i="18" s="1"/>
  <c r="P3948" i="18" a="1"/>
  <c r="P3948" i="18" s="1"/>
  <c r="P3949" i="18" a="1"/>
  <c r="P3949" i="18" s="1"/>
  <c r="P3950" i="18" a="1"/>
  <c r="P3950" i="18" s="1"/>
  <c r="P3951" i="18" a="1"/>
  <c r="P3951" i="18" s="1"/>
  <c r="P3952" i="18" a="1"/>
  <c r="P3952" i="18" s="1"/>
  <c r="P3953" i="18" a="1"/>
  <c r="P3953" i="18" s="1"/>
  <c r="P3954" i="18" a="1"/>
  <c r="P3954" i="18" s="1"/>
  <c r="P3955" i="18" a="1"/>
  <c r="P3955" i="18" s="1"/>
  <c r="P3956" i="18" a="1"/>
  <c r="P3956" i="18" s="1"/>
  <c r="P3957" i="18" a="1"/>
  <c r="P3957" i="18" s="1"/>
  <c r="P3958" i="18" a="1"/>
  <c r="P3958" i="18" s="1"/>
  <c r="P3959" i="18" a="1"/>
  <c r="P3959" i="18" s="1"/>
  <c r="P3960" i="18" a="1"/>
  <c r="P3960" i="18" s="1"/>
  <c r="P3961" i="18" a="1"/>
  <c r="P3961" i="18" s="1"/>
  <c r="P3962" i="18" a="1"/>
  <c r="P3962" i="18" s="1"/>
  <c r="P3963" i="18" a="1"/>
  <c r="P3963" i="18" s="1"/>
  <c r="P3964" i="18" a="1"/>
  <c r="P3964" i="18" s="1"/>
  <c r="P3965" i="18" a="1"/>
  <c r="P3965" i="18" s="1"/>
  <c r="P3966" i="18" a="1"/>
  <c r="P3966" i="18" s="1"/>
  <c r="P3967" i="18" a="1"/>
  <c r="P3967" i="18" s="1"/>
  <c r="P3968" i="18" a="1"/>
  <c r="P3968" i="18" s="1"/>
  <c r="P3969" i="18" a="1"/>
  <c r="P3969" i="18" s="1"/>
  <c r="P3970" i="18" a="1"/>
  <c r="P3970" i="18" s="1"/>
  <c r="P3971" i="18" a="1"/>
  <c r="P3971" i="18" s="1"/>
  <c r="P3972" i="18" a="1"/>
  <c r="P3972" i="18" s="1"/>
  <c r="P3973" i="18" a="1"/>
  <c r="P3973" i="18" s="1"/>
  <c r="P3974" i="18" a="1"/>
  <c r="P3974" i="18" s="1"/>
  <c r="P3975" i="18" a="1"/>
  <c r="P3975" i="18" s="1"/>
  <c r="P3976" i="18" a="1"/>
  <c r="P3976" i="18" s="1"/>
  <c r="P3977" i="18" a="1"/>
  <c r="P3977" i="18" s="1"/>
  <c r="P3978" i="18" a="1"/>
  <c r="P3978" i="18" s="1"/>
  <c r="P3979" i="18" a="1"/>
  <c r="P3979" i="18" s="1"/>
  <c r="P3980" i="18" a="1"/>
  <c r="P3980" i="18" s="1"/>
  <c r="P3981" i="18" a="1"/>
  <c r="P3981" i="18" s="1"/>
  <c r="P3982" i="18" a="1"/>
  <c r="P3982" i="18" s="1"/>
  <c r="P3983" i="18" a="1"/>
  <c r="P3983" i="18" s="1"/>
  <c r="P3984" i="18" a="1"/>
  <c r="P3984" i="18" s="1"/>
  <c r="P3985" i="18" a="1"/>
  <c r="P3985" i="18" s="1"/>
  <c r="P3986" i="18" a="1"/>
  <c r="P3986" i="18" s="1"/>
  <c r="P3987" i="18" a="1"/>
  <c r="P3987" i="18" s="1"/>
  <c r="P3988" i="18" a="1"/>
  <c r="P3988" i="18" s="1"/>
  <c r="P3989" i="18" a="1"/>
  <c r="P3989" i="18" s="1"/>
  <c r="P3990" i="18" a="1"/>
  <c r="P3990" i="18" s="1"/>
  <c r="P3991" i="18" a="1"/>
  <c r="P3991" i="18" s="1"/>
  <c r="P3992" i="18" a="1"/>
  <c r="P3992" i="18" s="1"/>
  <c r="P3993" i="18" a="1"/>
  <c r="P3993" i="18" s="1"/>
  <c r="P3994" i="18" a="1"/>
  <c r="P3994" i="18" s="1"/>
  <c r="P3995" i="18" a="1"/>
  <c r="P3995" i="18" s="1"/>
  <c r="P3996" i="18" a="1"/>
  <c r="P3996" i="18" s="1"/>
  <c r="P3997" i="18" a="1"/>
  <c r="P3997" i="18" s="1"/>
  <c r="P3998" i="18" a="1"/>
  <c r="P3998" i="18" s="1"/>
  <c r="P3999" i="18" a="1"/>
  <c r="P3999" i="18" s="1"/>
  <c r="P4000" i="18" a="1"/>
  <c r="P4000" i="18" s="1"/>
  <c r="P4001" i="18" a="1"/>
  <c r="P4001" i="18" s="1"/>
  <c r="P4002" i="18" a="1"/>
  <c r="P4002" i="18" s="1"/>
  <c r="P4003" i="18" a="1"/>
  <c r="P4003" i="18" s="1"/>
  <c r="P4004" i="18" a="1"/>
  <c r="P4004" i="18" s="1"/>
  <c r="P4005" i="18" a="1"/>
  <c r="P4005" i="18" s="1"/>
  <c r="P4006" i="18" a="1"/>
  <c r="P4006" i="18" s="1"/>
  <c r="P4007" i="18" a="1"/>
  <c r="P4007" i="18" s="1"/>
  <c r="P4008" i="18" a="1"/>
  <c r="P4008" i="18" s="1"/>
  <c r="P4009" i="18" a="1"/>
  <c r="P4009" i="18" s="1"/>
  <c r="P4010" i="18" a="1"/>
  <c r="P4010" i="18" s="1"/>
  <c r="P4011" i="18" a="1"/>
  <c r="P4011" i="18" s="1"/>
  <c r="P4012" i="18" a="1"/>
  <c r="P4012" i="18" s="1"/>
  <c r="P4013" i="18" a="1"/>
  <c r="P4013" i="18" s="1"/>
  <c r="P4014" i="18" a="1"/>
  <c r="P4014" i="18" s="1"/>
  <c r="P4015" i="18" a="1"/>
  <c r="P4015" i="18" s="1"/>
  <c r="P4016" i="18" a="1"/>
  <c r="P4016" i="18" s="1"/>
  <c r="P4017" i="18" a="1"/>
  <c r="P4017" i="18" s="1"/>
  <c r="P4018" i="18" a="1"/>
  <c r="P4018" i="18" s="1"/>
  <c r="P4019" i="18" a="1"/>
  <c r="P4019" i="18" s="1"/>
  <c r="P4020" i="18" a="1"/>
  <c r="P4020" i="18" s="1"/>
  <c r="P4021" i="18" a="1"/>
  <c r="P4021" i="18" s="1"/>
  <c r="P4022" i="18" a="1"/>
  <c r="P4022" i="18" s="1"/>
  <c r="P4023" i="18" a="1"/>
  <c r="P4023" i="18" s="1"/>
  <c r="P4024" i="18" a="1"/>
  <c r="P4024" i="18" s="1"/>
  <c r="P4025" i="18" a="1"/>
  <c r="P4025" i="18" s="1"/>
  <c r="P4026" i="18" a="1"/>
  <c r="P4026" i="18" s="1"/>
  <c r="P4027" i="18" a="1"/>
  <c r="P4027" i="18" s="1"/>
  <c r="P4028" i="18" a="1"/>
  <c r="P4028" i="18" s="1"/>
  <c r="P4029" i="18" a="1"/>
  <c r="P4029" i="18" s="1"/>
  <c r="P4030" i="18" a="1"/>
  <c r="P4030" i="18" s="1"/>
  <c r="P4031" i="18" a="1"/>
  <c r="P4031" i="18" s="1"/>
  <c r="P4032" i="18" a="1"/>
  <c r="P4032" i="18" s="1"/>
  <c r="P4033" i="18" a="1"/>
  <c r="P4033" i="18" s="1"/>
  <c r="P4034" i="18" a="1"/>
  <c r="P4034" i="18" s="1"/>
  <c r="P4035" i="18" a="1"/>
  <c r="P4035" i="18" s="1"/>
  <c r="P4036" i="18" a="1"/>
  <c r="P4036" i="18" s="1"/>
  <c r="P4037" i="18" a="1"/>
  <c r="P4037" i="18" s="1"/>
  <c r="P4038" i="18" a="1"/>
  <c r="P4038" i="18" s="1"/>
  <c r="P4039" i="18" a="1"/>
  <c r="P4039" i="18" s="1"/>
  <c r="P4040" i="18" a="1"/>
  <c r="P4040" i="18" s="1"/>
  <c r="P4041" i="18" a="1"/>
  <c r="P4041" i="18" s="1"/>
  <c r="P4042" i="18" a="1"/>
  <c r="P4042" i="18" s="1"/>
  <c r="P4043" i="18" a="1"/>
  <c r="P4043" i="18" s="1"/>
  <c r="P4044" i="18" a="1"/>
  <c r="P4044" i="18" s="1"/>
  <c r="P4045" i="18" a="1"/>
  <c r="P4045" i="18" s="1"/>
  <c r="P4046" i="18" a="1"/>
  <c r="P4046" i="18" s="1"/>
  <c r="P4047" i="18" a="1"/>
  <c r="P4047" i="18" s="1"/>
  <c r="P4048" i="18" a="1"/>
  <c r="P4048" i="18" s="1"/>
  <c r="P4049" i="18" a="1"/>
  <c r="P4049" i="18" s="1"/>
  <c r="P4050" i="18" a="1"/>
  <c r="P4050" i="18" s="1"/>
  <c r="P4051" i="18" a="1"/>
  <c r="P4051" i="18" s="1"/>
  <c r="P4052" i="18" a="1"/>
  <c r="P4052" i="18" s="1"/>
  <c r="P4053" i="18" a="1"/>
  <c r="P4053" i="18" s="1"/>
  <c r="P4054" i="18" a="1"/>
  <c r="P4054" i="18" s="1"/>
  <c r="P4055" i="18" a="1"/>
  <c r="P4055" i="18" s="1"/>
  <c r="P4056" i="18" a="1"/>
  <c r="P4056" i="18" s="1"/>
  <c r="P4057" i="18" a="1"/>
  <c r="P4057" i="18" s="1"/>
  <c r="P4058" i="18" a="1"/>
  <c r="P4058" i="18" s="1"/>
  <c r="P4059" i="18" a="1"/>
  <c r="P4059" i="18" s="1"/>
  <c r="P4060" i="18" a="1"/>
  <c r="P4060" i="18" s="1"/>
  <c r="P4061" i="18" a="1"/>
  <c r="P4061" i="18" s="1"/>
  <c r="P4062" i="18" a="1"/>
  <c r="P4062" i="18" s="1"/>
  <c r="P4063" i="18" a="1"/>
  <c r="P4063" i="18" s="1"/>
  <c r="P4064" i="18" a="1"/>
  <c r="P4064" i="18" s="1"/>
  <c r="P4065" i="18" a="1"/>
  <c r="P4065" i="18" s="1"/>
  <c r="P4066" i="18" a="1"/>
  <c r="P4066" i="18" s="1"/>
  <c r="P4067" i="18" a="1"/>
  <c r="P4067" i="18" s="1"/>
  <c r="P4068" i="18" a="1"/>
  <c r="P4068" i="18" s="1"/>
  <c r="P4069" i="18" a="1"/>
  <c r="P4069" i="18" s="1"/>
  <c r="P4070" i="18" a="1"/>
  <c r="P4070" i="18" s="1"/>
  <c r="P4071" i="18" a="1"/>
  <c r="P4071" i="18" s="1"/>
  <c r="P4072" i="18" a="1"/>
  <c r="P4072" i="18" s="1"/>
  <c r="P4073" i="18" a="1"/>
  <c r="P4073" i="18" s="1"/>
  <c r="P4074" i="18" a="1"/>
  <c r="P4074" i="18" s="1"/>
  <c r="P4075" i="18" a="1"/>
  <c r="P4075" i="18" s="1"/>
  <c r="P4076" i="18" a="1"/>
  <c r="P4076" i="18" s="1"/>
  <c r="P4077" i="18" a="1"/>
  <c r="P4077" i="18" s="1"/>
  <c r="P4078" i="18" a="1"/>
  <c r="P4078" i="18" s="1"/>
  <c r="P4079" i="18" a="1"/>
  <c r="P4079" i="18" s="1"/>
  <c r="P4080" i="18" a="1"/>
  <c r="P4080" i="18" s="1"/>
  <c r="P4081" i="18" a="1"/>
  <c r="P4081" i="18" s="1"/>
  <c r="P4082" i="18" a="1"/>
  <c r="P4082" i="18" s="1"/>
  <c r="P4083" i="18" a="1"/>
  <c r="P4083" i="18" s="1"/>
  <c r="P4084" i="18" a="1"/>
  <c r="P4084" i="18" s="1"/>
  <c r="P4085" i="18" a="1"/>
  <c r="P4085" i="18" s="1"/>
  <c r="P4086" i="18" a="1"/>
  <c r="P4086" i="18" s="1"/>
  <c r="P4087" i="18" a="1"/>
  <c r="P4087" i="18" s="1"/>
  <c r="P4088" i="18" a="1"/>
  <c r="P4088" i="18" s="1"/>
  <c r="P4089" i="18" a="1"/>
  <c r="P4089" i="18" s="1"/>
  <c r="P4090" i="18" a="1"/>
  <c r="P4090" i="18" s="1"/>
  <c r="P4091" i="18" a="1"/>
  <c r="P4091" i="18" s="1"/>
  <c r="P4092" i="18" a="1"/>
  <c r="P4092" i="18" s="1"/>
  <c r="P4093" i="18" a="1"/>
  <c r="P4093" i="18" s="1"/>
  <c r="P4094" i="18" a="1"/>
  <c r="P4094" i="18" s="1"/>
  <c r="P4095" i="18" a="1"/>
  <c r="P4095" i="18" s="1"/>
  <c r="P4096" i="18" a="1"/>
  <c r="P4096" i="18" s="1"/>
  <c r="P4097" i="18" a="1"/>
  <c r="P4097" i="18" s="1"/>
  <c r="P4098" i="18" a="1"/>
  <c r="P4098" i="18" s="1"/>
  <c r="P4099" i="18" a="1"/>
  <c r="P4099" i="18" s="1"/>
  <c r="P4100" i="18" a="1"/>
  <c r="P4100" i="18" s="1"/>
  <c r="P4101" i="18" a="1"/>
  <c r="P4101" i="18" s="1"/>
  <c r="P4102" i="18" a="1"/>
  <c r="P4102" i="18" s="1"/>
  <c r="P4103" i="18" a="1"/>
  <c r="P4103" i="18" s="1"/>
  <c r="P4104" i="18" a="1"/>
  <c r="P4104" i="18" s="1"/>
  <c r="P4105" i="18" a="1"/>
  <c r="P4105" i="18" s="1"/>
  <c r="P4106" i="18" a="1"/>
  <c r="P4106" i="18" s="1"/>
  <c r="P4107" i="18" a="1"/>
  <c r="P4107" i="18" s="1"/>
  <c r="P4108" i="18" a="1"/>
  <c r="P4108" i="18" s="1"/>
  <c r="P4109" i="18" a="1"/>
  <c r="P4109" i="18" s="1"/>
  <c r="P4110" i="18" a="1"/>
  <c r="P4110" i="18" s="1"/>
  <c r="P4111" i="18" a="1"/>
  <c r="P4111" i="18" s="1"/>
  <c r="P4112" i="18" a="1"/>
  <c r="P4112" i="18" s="1"/>
  <c r="P4113" i="18" a="1"/>
  <c r="P4113" i="18" s="1"/>
  <c r="P4114" i="18" a="1"/>
  <c r="P4114" i="18" s="1"/>
  <c r="P6" i="18" l="1" a="1"/>
  <c r="P6" i="18" s="1"/>
  <c r="P7" i="18" a="1"/>
  <c r="P7" i="18" s="1"/>
  <c r="P8" i="18" a="1"/>
  <c r="P8" i="18" s="1"/>
  <c r="P10" i="18" a="1"/>
  <c r="P10" i="18" s="1"/>
  <c r="P11" i="18" a="1"/>
  <c r="P11" i="18" s="1"/>
  <c r="P12" i="18" a="1"/>
  <c r="P12" i="18" s="1"/>
  <c r="P13" i="18" a="1"/>
  <c r="P13" i="18" s="1"/>
  <c r="P14" i="18" a="1"/>
  <c r="P14" i="18" s="1"/>
  <c r="P15" i="18" a="1"/>
  <c r="P15" i="18" s="1"/>
  <c r="P16" i="18" a="1"/>
  <c r="P16" i="18" s="1"/>
  <c r="P17" i="18" a="1"/>
  <c r="P17" i="18" s="1"/>
  <c r="P18" i="18" a="1"/>
  <c r="P18" i="18" s="1"/>
  <c r="P19" i="18" a="1"/>
  <c r="P19" i="18" s="1"/>
  <c r="P20" i="18" a="1"/>
  <c r="P20" i="18" s="1"/>
  <c r="P21" i="18" a="1"/>
  <c r="P21" i="18" s="1"/>
  <c r="P22" i="18" a="1"/>
  <c r="P22" i="18" s="1"/>
  <c r="P23" i="18" a="1"/>
  <c r="P23" i="18" s="1"/>
  <c r="P24" i="18" a="1"/>
  <c r="P24" i="18" s="1"/>
  <c r="P25" i="18" a="1"/>
  <c r="P25" i="18" s="1"/>
  <c r="P26" i="18" a="1"/>
  <c r="P26" i="18" s="1"/>
  <c r="P27" i="18" a="1"/>
  <c r="P27" i="18" s="1"/>
  <c r="P28" i="18" a="1"/>
  <c r="P28" i="18" s="1"/>
  <c r="P29" i="18" a="1"/>
  <c r="P29" i="18" s="1"/>
  <c r="P30" i="18" a="1"/>
  <c r="P30" i="18" s="1"/>
  <c r="P31" i="18" a="1"/>
  <c r="P31" i="18" s="1"/>
  <c r="P32" i="18" a="1"/>
  <c r="P32" i="18" s="1"/>
  <c r="P33" i="18" a="1"/>
  <c r="P33" i="18" s="1"/>
  <c r="P34" i="18" a="1"/>
  <c r="P34" i="18" s="1"/>
  <c r="P35" i="18" a="1"/>
  <c r="P35" i="18" s="1"/>
  <c r="P36" i="18" a="1"/>
  <c r="P36" i="18" s="1"/>
  <c r="P37" i="18" a="1"/>
  <c r="P37" i="18" s="1"/>
  <c r="P38" i="18" a="1"/>
  <c r="P38" i="18" s="1"/>
  <c r="P39" i="18" a="1"/>
  <c r="P39" i="18" s="1"/>
  <c r="P40" i="18" a="1"/>
  <c r="P40" i="18" s="1"/>
  <c r="P41" i="18" a="1"/>
  <c r="P41" i="18" s="1"/>
  <c r="P42" i="18" a="1"/>
  <c r="P42" i="18" s="1"/>
  <c r="P43" i="18" a="1"/>
  <c r="P43" i="18" s="1"/>
  <c r="P44" i="18" a="1"/>
  <c r="P44" i="18" s="1"/>
  <c r="P45" i="18" a="1"/>
  <c r="P45" i="18" s="1"/>
  <c r="P46" i="18" a="1"/>
  <c r="P46" i="18" s="1"/>
  <c r="P47" i="18" a="1"/>
  <c r="P47" i="18" s="1"/>
  <c r="P48" i="18" a="1"/>
  <c r="P48" i="18" s="1"/>
  <c r="P49" i="18" a="1"/>
  <c r="P49" i="18" s="1"/>
  <c r="P50" i="18" a="1"/>
  <c r="P50" i="18" s="1"/>
  <c r="P51" i="18" a="1"/>
  <c r="P51" i="18" s="1"/>
  <c r="P52" i="18" a="1"/>
  <c r="P52" i="18" s="1"/>
  <c r="P53" i="18" a="1"/>
  <c r="P53" i="18" s="1"/>
  <c r="P54" i="18" a="1"/>
  <c r="P54" i="18" s="1"/>
  <c r="P55" i="18" a="1"/>
  <c r="P55" i="18" s="1"/>
  <c r="P56" i="18" a="1"/>
  <c r="P56" i="18" s="1"/>
  <c r="G4" i="18" l="1"/>
  <c r="W12" i="2" l="1"/>
  <c r="X12" i="2"/>
  <c r="W14" i="2"/>
  <c r="X14" i="2"/>
  <c r="W18" i="2"/>
  <c r="X18" i="2"/>
  <c r="W19" i="2"/>
  <c r="X19" i="2"/>
  <c r="W20" i="2"/>
  <c r="X20" i="2"/>
  <c r="W21" i="2"/>
  <c r="X21" i="2"/>
  <c r="K4" i="18"/>
  <c r="R4" i="18" l="1"/>
  <c r="N4" i="18"/>
  <c r="M4" i="18"/>
  <c r="L4" i="18"/>
  <c r="J4" i="18"/>
  <c r="I4" i="18"/>
  <c r="H4" i="18"/>
  <c r="F4" i="18"/>
  <c r="E4" i="18"/>
  <c r="D4" i="18"/>
  <c r="C4" i="18"/>
  <c r="B4" i="18"/>
  <c r="P17" i="2" l="1"/>
  <c r="P16" i="2"/>
  <c r="P18" i="2"/>
  <c r="P15" i="2"/>
  <c r="P14" i="2"/>
  <c r="P13" i="2"/>
  <c r="P12" i="2"/>
  <c r="P11" i="2"/>
  <c r="P10" i="2"/>
  <c r="P9" i="2"/>
  <c r="P8" i="2"/>
  <c r="P7" i="2"/>
  <c r="P6" i="2"/>
  <c r="P19" i="2"/>
  <c r="P4" i="18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556FDD6-B3D3-49DC-A947-D00065F388EF}" keepAlive="1" name="ModelConnection_ExternalData_3" description="Data Model" type="5" refreshedVersion="6" minRefreshableVersion="5" saveData="1">
    <dbPr connection="Data Model Connection" command="BOM_MONBAT" commandType="3"/>
    <extLst>
      <ext xmlns:x15="http://schemas.microsoft.com/office/spreadsheetml/2010/11/main" uri="{DE250136-89BD-433C-8126-D09CA5730AF9}">
        <x15:connection id="" model="1"/>
      </ext>
    </extLst>
  </connection>
  <connection id="2" xr16:uid="{90832802-CEE9-4C45-8BF3-41CB044A5E8F}" keepAlive="1" name="Query - BOM" description="Connection to the 'BOM' query in the workbook." type="5" refreshedVersion="0" background="1">
    <dbPr connection="Provider=Microsoft.Mashup.OleDb.1;Data Source=$Workbook$;Location=BOM;Extended Properties=&quot;&quot;" command="SELECT * FROM [BOM]"/>
  </connection>
  <connection id="3" xr16:uid="{C99F681E-D87C-452E-A9D1-91C0A4BF0AA4}" name="Query - COSTING" description="Connection to the 'COSTING' query in the workbook." type="100" refreshedVersion="8" minRefreshableVersion="5">
    <extLst>
      <ext xmlns:x15="http://schemas.microsoft.com/office/spreadsheetml/2010/11/main" uri="{DE250136-89BD-433C-8126-D09CA5730AF9}">
        <x15:connection id="35e2400b-2d4d-49ed-9ed9-c01c0142a4d5"/>
      </ext>
    </extLst>
  </connection>
  <connection id="4" xr16:uid="{E14B15BD-6080-4FF9-AD4E-013C63C066A9}" keepAlive="1" name="ThisWorkbookDataModel" description="Data Model" type="5" refreshedVersion="8" minRefreshableVersion="5">
    <dbPr connection="Data Model Connection" command="Model" commandType="1"/>
    <olapPr sendLocale="1" rowDrillCount="1000"/>
    <extLst>
      <ext xmlns:x15="http://schemas.microsoft.com/office/spreadsheetml/2010/11/main" uri="{DE250136-89BD-433C-8126-D09CA5730AF9}">
        <x15:connection id="" model="1"/>
      </ext>
    </extLst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2">
    <metadataType name="XLDAPR" minSupportedVersion="120000" copy="1" pasteAll="1" pasteValues="1" merge="1" splitFirst="1" rowColShift="1" clearFormats="1" clearComments="1" assign="1" coerce="1" cellMeta="1"/>
    <metadataType name="XLMDX" minSupportedVersion="120000" copy="1" pasteAll="1" pasteValues="1" merge="1" splitFirst="1" rowColShift="1" clearFormats="1" clearComments="1" assign="1" coerce="1"/>
  </metadataTypes>
  <metadataStrings count="2">
    <s v="ThisWorkbookDataModel"/>
    <s v="{[COSTING].[GROUP].&amp;[BATTERY]}"/>
  </metadataStrings>
  <mdxMetadata count="1">
    <mdx n="0" f="s">
      <ms ns="1" c="0"/>
    </mdx>
  </mdxMetadata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  <valueMetadata count="1">
    <bk>
      <rc t="2" v="0"/>
    </bk>
  </valueMetadata>
</metadata>
</file>

<file path=xl/sharedStrings.xml><?xml version="1.0" encoding="utf-8"?>
<sst xmlns="http://schemas.openxmlformats.org/spreadsheetml/2006/main" count="51807" uniqueCount="1826">
  <si>
    <t>CODE</t>
  </si>
  <si>
    <t>NAME</t>
  </si>
  <si>
    <t>MEASURE</t>
  </si>
  <si>
    <t>QTY</t>
  </si>
  <si>
    <t>Mcode</t>
  </si>
  <si>
    <t>Mname</t>
  </si>
  <si>
    <t>Mmeasure</t>
  </si>
  <si>
    <t>Mqty</t>
  </si>
  <si>
    <t>STAGE</t>
  </si>
  <si>
    <t>TYPE</t>
  </si>
  <si>
    <t>GROUP</t>
  </si>
  <si>
    <t>Mtype</t>
  </si>
  <si>
    <t>Mgroup</t>
  </si>
  <si>
    <t>TW</t>
  </si>
  <si>
    <t>STATUS</t>
  </si>
  <si>
    <t>Considered</t>
  </si>
  <si>
    <t>NotConsidered</t>
  </si>
  <si>
    <t>%</t>
  </si>
  <si>
    <t>H2O</t>
  </si>
  <si>
    <t>OTHER</t>
  </si>
  <si>
    <t>LE in kg</t>
  </si>
  <si>
    <t>00OXYDE</t>
  </si>
  <si>
    <t>OXIDE SNA NOUR</t>
  </si>
  <si>
    <t>KG</t>
  </si>
  <si>
    <t>600P0002</t>
  </si>
  <si>
    <t xml:space="preserve">Soft Lead </t>
  </si>
  <si>
    <t>PRODUCT</t>
  </si>
  <si>
    <t>SUBPRODUCT</t>
  </si>
  <si>
    <t>Subproduct</t>
  </si>
  <si>
    <t>RawMaterial</t>
  </si>
  <si>
    <t>UFBATTERY</t>
  </si>
  <si>
    <t>PLATE_Pasted</t>
  </si>
  <si>
    <t>PLATE_Cutted</t>
  </si>
  <si>
    <t>PASTE</t>
  </si>
  <si>
    <t>BOX</t>
  </si>
  <si>
    <t>LID</t>
  </si>
  <si>
    <t>ELECTROLYTE</t>
  </si>
  <si>
    <t>EXPANDER</t>
  </si>
  <si>
    <t>SEPARATOR</t>
  </si>
  <si>
    <t>PPR</t>
  </si>
  <si>
    <t>PAPER</t>
  </si>
  <si>
    <t>LEAD</t>
  </si>
  <si>
    <t>MAGIC EYE</t>
  </si>
  <si>
    <t>UPPER LID</t>
  </si>
  <si>
    <t>VALVE</t>
  </si>
  <si>
    <t>310PBN</t>
  </si>
  <si>
    <t xml:space="preserve">NEGATIVE BANDE PB </t>
  </si>
  <si>
    <t>310PBP</t>
  </si>
  <si>
    <t xml:space="preserve">POSITIVE BANDE PB </t>
  </si>
  <si>
    <t>310PMN</t>
  </si>
  <si>
    <t xml:space="preserve">NEGATIVE BANDE PM </t>
  </si>
  <si>
    <t>310PMP</t>
  </si>
  <si>
    <t xml:space="preserve">POSITIVE BANDE PM </t>
  </si>
  <si>
    <t>600P0026</t>
  </si>
  <si>
    <t>PbCa -</t>
  </si>
  <si>
    <t>600P0016</t>
  </si>
  <si>
    <t>PbCa +</t>
  </si>
  <si>
    <t>01.Oxide</t>
  </si>
  <si>
    <t>02.Mixing</t>
  </si>
  <si>
    <t>01.GravityCasting</t>
  </si>
  <si>
    <t>02.Punching</t>
  </si>
  <si>
    <t>03.Pasting</t>
  </si>
  <si>
    <t>04.Cutting</t>
  </si>
  <si>
    <t>05.Assembly</t>
  </si>
  <si>
    <t>07.Formation</t>
  </si>
  <si>
    <t>01.StripCasting</t>
  </si>
  <si>
    <t>320B14C</t>
  </si>
  <si>
    <t>DOUBLE GRID B14Ca</t>
  </si>
  <si>
    <t xml:space="preserve">UN </t>
  </si>
  <si>
    <t>320B13C</t>
  </si>
  <si>
    <t>DOUBLE GRID B13Ca</t>
  </si>
  <si>
    <t>320E115C</t>
  </si>
  <si>
    <t>DOUBLE GRID E115ca</t>
  </si>
  <si>
    <t>600P0027</t>
  </si>
  <si>
    <t>PbCaWirtz</t>
  </si>
  <si>
    <t>320PBN</t>
  </si>
  <si>
    <t>NEGATIVE PUNCHING GRID  PB</t>
  </si>
  <si>
    <t>320PBP</t>
  </si>
  <si>
    <t>POSITIVE PUNCHING GRID PB</t>
  </si>
  <si>
    <t>320PMN</t>
  </si>
  <si>
    <t>NEGATIVE PUNCHING GRID  PM</t>
  </si>
  <si>
    <t>320PMP</t>
  </si>
  <si>
    <t>POSITIVE PUNCHING GRID PM</t>
  </si>
  <si>
    <t>BANDE PB NEGATIVE</t>
  </si>
  <si>
    <t>BANDE PB POSITIVE</t>
  </si>
  <si>
    <t>BANDE PM NEGATIVE</t>
  </si>
  <si>
    <t>BANDE PM POSITIVE</t>
  </si>
  <si>
    <t>330PBN</t>
  </si>
  <si>
    <t>NEGATIVE PLATE PB AFTER TUNNEL</t>
  </si>
  <si>
    <t>330PTBN</t>
  </si>
  <si>
    <t>NEGATIVE PLATE PB TAXI  AFTER TUNNEL</t>
  </si>
  <si>
    <t>330PBP</t>
  </si>
  <si>
    <t>POSITIVE PLATE PB AFTER TUNNEL</t>
  </si>
  <si>
    <t>330PTBP</t>
  </si>
  <si>
    <t>POSITIVE PLATE PB TAXI  AFTER TUNNEL</t>
  </si>
  <si>
    <t>330PMN</t>
  </si>
  <si>
    <t>NEGATIVE PLATE PM AFTER TUNNEL</t>
  </si>
  <si>
    <t>330PMNT</t>
  </si>
  <si>
    <t>NEGATIVE PLATE PM TAXI  AFTER TUNNEL</t>
  </si>
  <si>
    <t>330PMP</t>
  </si>
  <si>
    <t>POSITIVE PLATE PM AFTER TUNNEL</t>
  </si>
  <si>
    <t>330PMPT</t>
  </si>
  <si>
    <t>POSITIVE PLATE PM TAXI AFTER TUNNEL</t>
  </si>
  <si>
    <t>330PMPSP</t>
  </si>
  <si>
    <t>POSITIVE PLATE PM SPECIAL  AFTER TUNNEL</t>
  </si>
  <si>
    <t>430P2010</t>
  </si>
  <si>
    <t>M2</t>
  </si>
  <si>
    <t>325PNB</t>
  </si>
  <si>
    <t>Negative paste for PB plate</t>
  </si>
  <si>
    <t>Negative  TAXI paste for PB plate</t>
  </si>
  <si>
    <t>325PPB</t>
  </si>
  <si>
    <t>Positive paste for PB plate</t>
  </si>
  <si>
    <t>325PTPB</t>
  </si>
  <si>
    <t>Positive TAXI  paste for PB plate</t>
  </si>
  <si>
    <t>325PNM</t>
  </si>
  <si>
    <t>Negative paste for PM plate</t>
  </si>
  <si>
    <t>325PTNM</t>
  </si>
  <si>
    <t>Negative TAXI paste for PM plate</t>
  </si>
  <si>
    <t>325PPM</t>
  </si>
  <si>
    <t>Positive TAXI paste for PM plate</t>
  </si>
  <si>
    <t>Positive paste for PM plate</t>
  </si>
  <si>
    <t>330B14C</t>
  </si>
  <si>
    <t>330B13C</t>
  </si>
  <si>
    <t>330E115</t>
  </si>
  <si>
    <t>330E115N</t>
  </si>
  <si>
    <t>DOUBLE PLATER B14 Ca AFTER TUNNEL</t>
  </si>
  <si>
    <t>DOUBLE PLATE B13 Ca AFTER TUNNEL</t>
  </si>
  <si>
    <t>DOUBLE POSITIVE  PLATE E115 AFTER TUNNEL</t>
  </si>
  <si>
    <t>DOUBLE  NEGATIVE PLATE E1115 AFTER TUNNEL</t>
  </si>
  <si>
    <t>326PP</t>
  </si>
  <si>
    <t>Positive paste for Gravity casting plate</t>
  </si>
  <si>
    <t>326PN</t>
  </si>
  <si>
    <t>Negative paste for Gravity casting plate</t>
  </si>
  <si>
    <t>DOUBLE GRID E115Ca</t>
  </si>
  <si>
    <t>325PTNB</t>
  </si>
  <si>
    <t>Negative TAXI paste for PB plate</t>
  </si>
  <si>
    <t>325PTPM</t>
  </si>
  <si>
    <t>OXIDE</t>
  </si>
  <si>
    <t>DEMINERALIZED WATER</t>
  </si>
  <si>
    <t>600A0000</t>
  </si>
  <si>
    <t>SULFURIC ACID D 1,33</t>
  </si>
  <si>
    <t>600A0003</t>
  </si>
  <si>
    <t>GLASS FIBER</t>
  </si>
  <si>
    <t>690X0018</t>
  </si>
  <si>
    <t>EXPANDER PRIMEXED 10kg</t>
  </si>
  <si>
    <t>SULFURIC ACID</t>
  </si>
  <si>
    <t>310PBPT</t>
  </si>
  <si>
    <t>POSITIVE BANDE PB TAXI</t>
  </si>
  <si>
    <t>310PMSP</t>
  </si>
  <si>
    <t>POSITIVE BANDE PM SP</t>
  </si>
  <si>
    <t>320PBPT</t>
  </si>
  <si>
    <t>POSITIVE PUNCHING GRID PB+TAXI</t>
  </si>
  <si>
    <t>320PMSP</t>
  </si>
  <si>
    <t>POSITIVE PUNCHING GRID PM SP</t>
  </si>
  <si>
    <t>BANDE PB TAXI POSITIVE</t>
  </si>
  <si>
    <t>BANDE PM SP POSITIVE</t>
  </si>
  <si>
    <t>OXYDE</t>
  </si>
  <si>
    <t>327PP</t>
  </si>
  <si>
    <t>Positive paste for tubular plate</t>
  </si>
  <si>
    <t>327PN</t>
  </si>
  <si>
    <t>Negative paste for Industrial plate</t>
  </si>
  <si>
    <t>327PPOGI</t>
  </si>
  <si>
    <t>Positive paste for Industrial OGI plate</t>
  </si>
  <si>
    <t>310OXYDE01</t>
  </si>
  <si>
    <t>POSITIVE PUNCHING GRID PB  TAXI</t>
  </si>
  <si>
    <t xml:space="preserve"> Positive paste for PM plate</t>
  </si>
  <si>
    <t>GRID_P</t>
  </si>
  <si>
    <t>GRIDx2_GC</t>
  </si>
  <si>
    <t>STRIP_P</t>
  </si>
  <si>
    <t>PLATE_P</t>
  </si>
  <si>
    <t>330B14C_x2</t>
  </si>
  <si>
    <t>330B13C_x2</t>
  </si>
  <si>
    <t>330E115_x2</t>
  </si>
  <si>
    <t>330E115N_x2</t>
  </si>
  <si>
    <t>106N11</t>
  </si>
  <si>
    <t>10D23255155</t>
  </si>
  <si>
    <t>10D26255158</t>
  </si>
  <si>
    <t>10D31</t>
  </si>
  <si>
    <t>10L1H133141</t>
  </si>
  <si>
    <t>10L1H133165</t>
  </si>
  <si>
    <t>10L1H152121</t>
  </si>
  <si>
    <t>10L2B155258</t>
  </si>
  <si>
    <t>10L2H133141</t>
  </si>
  <si>
    <t>10L2H133165</t>
  </si>
  <si>
    <t>10L2H152121</t>
  </si>
  <si>
    <t>10L2H155165</t>
  </si>
  <si>
    <t>10L2H155258</t>
  </si>
  <si>
    <t>10L2H233131</t>
  </si>
  <si>
    <t>10L2H233135</t>
  </si>
  <si>
    <t>10L2H233331</t>
  </si>
  <si>
    <t>10L2H233335</t>
  </si>
  <si>
    <t>10L3B133224</t>
  </si>
  <si>
    <t>10L3B155258</t>
  </si>
  <si>
    <t>10L3H133224</t>
  </si>
  <si>
    <t>10L3H155141</t>
  </si>
  <si>
    <t>10L3H155165</t>
  </si>
  <si>
    <t>10L5H133124</t>
  </si>
  <si>
    <t>10L5H133241</t>
  </si>
  <si>
    <t>10L5H155124</t>
  </si>
  <si>
    <t>10L5H155165</t>
  </si>
  <si>
    <t>10M10155265</t>
  </si>
  <si>
    <t>10M10233165</t>
  </si>
  <si>
    <t>10M11155254</t>
  </si>
  <si>
    <t>10M11155265</t>
  </si>
  <si>
    <t>10M11233224</t>
  </si>
  <si>
    <t>10M14</t>
  </si>
  <si>
    <t>10M14133141</t>
  </si>
  <si>
    <t>10M14133165</t>
  </si>
  <si>
    <t>10M15</t>
  </si>
  <si>
    <t>10M15133141</t>
  </si>
  <si>
    <t>10M15133165</t>
  </si>
  <si>
    <t>10M15S</t>
  </si>
  <si>
    <t>10M16133141</t>
  </si>
  <si>
    <t>10M16133165</t>
  </si>
  <si>
    <t>10NS40</t>
  </si>
  <si>
    <t>10NS40155151</t>
  </si>
  <si>
    <t>10NS40G</t>
  </si>
  <si>
    <t>10NS60</t>
  </si>
  <si>
    <t>10PL1G</t>
  </si>
  <si>
    <t>10PL2G</t>
  </si>
  <si>
    <t>10PM10S</t>
  </si>
  <si>
    <t>10PR110</t>
  </si>
  <si>
    <t>10PRM10D</t>
  </si>
  <si>
    <t>10PRM11D</t>
  </si>
  <si>
    <t>12L1H155255</t>
  </si>
  <si>
    <t>12L1H155258</t>
  </si>
  <si>
    <t>12L3H155255</t>
  </si>
  <si>
    <t>600P0004</t>
  </si>
  <si>
    <t>PB SB 3.2</t>
  </si>
  <si>
    <t>600A0013</t>
  </si>
  <si>
    <t>ACIDE SULFURIQUE 1.27</t>
  </si>
  <si>
    <t>PLAQUE EMPATEE MP</t>
  </si>
  <si>
    <t>PLAQUE EMPATEE MP TAXI</t>
  </si>
  <si>
    <t>PLAQUE EMPATEE LB+</t>
  </si>
  <si>
    <t>PLAQUE EMPATEE MP SP</t>
  </si>
  <si>
    <t>PLAQUE DOUBLE EMPATEE</t>
  </si>
  <si>
    <t>PLAQUE EMPATEE LB-</t>
  </si>
  <si>
    <t>SEPARATEUR 123X1.0X0.25</t>
  </si>
  <si>
    <t>SEPARATEUR 161X1.2X0.2</t>
  </si>
  <si>
    <t>SEPARATEUR 161X1.0X0.2</t>
  </si>
  <si>
    <t>BAC D23 P0 C33 B01 NOIR</t>
  </si>
  <si>
    <t>BAC L3 NOIR P0 C33</t>
  </si>
  <si>
    <t>BAC L5 C45 P0 NOIR</t>
  </si>
  <si>
    <t>BAC L6 NOIR P0 C58,8</t>
  </si>
  <si>
    <t>COUV M11 D FLAT NOIR M18</t>
  </si>
  <si>
    <t>COUV M11 G FLAT NOIR M18</t>
  </si>
  <si>
    <t>COUV L6 EK D NOIR FAI</t>
  </si>
  <si>
    <t>430P0001</t>
  </si>
  <si>
    <t>430P1004</t>
  </si>
  <si>
    <t>430P1001</t>
  </si>
  <si>
    <t>430P1005</t>
  </si>
  <si>
    <t>400D2302</t>
  </si>
  <si>
    <t>400N5002</t>
  </si>
  <si>
    <t>400N7002</t>
  </si>
  <si>
    <t>400M1008</t>
  </si>
  <si>
    <t>400M1110</t>
  </si>
  <si>
    <t>400L0121</t>
  </si>
  <si>
    <t>400L0213</t>
  </si>
  <si>
    <t>400L0212</t>
  </si>
  <si>
    <t>400L0314</t>
  </si>
  <si>
    <t>400L0513</t>
  </si>
  <si>
    <t>400M1009</t>
  </si>
  <si>
    <t>400M1104</t>
  </si>
  <si>
    <t>400M1409</t>
  </si>
  <si>
    <t>400M1413</t>
  </si>
  <si>
    <t>400M1509</t>
  </si>
  <si>
    <t>400M1510</t>
  </si>
  <si>
    <t>400M1609</t>
  </si>
  <si>
    <t>400NS4003</t>
  </si>
  <si>
    <t>400NS4002</t>
  </si>
  <si>
    <t>400NS6002</t>
  </si>
  <si>
    <t>400L0312</t>
  </si>
  <si>
    <t>400B9001</t>
  </si>
  <si>
    <t>400L0118</t>
  </si>
  <si>
    <t>400L0111</t>
  </si>
  <si>
    <t>400L0218</t>
  </si>
  <si>
    <t>400L0202</t>
  </si>
  <si>
    <t>400L0318</t>
  </si>
  <si>
    <t>400L0306</t>
  </si>
  <si>
    <t>400M1202</t>
  </si>
  <si>
    <t>400L0518</t>
  </si>
  <si>
    <t>400L0618</t>
  </si>
  <si>
    <t>400L0117</t>
  </si>
  <si>
    <t>420D2303</t>
  </si>
  <si>
    <t>420N5004</t>
  </si>
  <si>
    <t>420N5003</t>
  </si>
  <si>
    <t>420N7004</t>
  </si>
  <si>
    <t>420N7003</t>
  </si>
  <si>
    <t>420M1013</t>
  </si>
  <si>
    <t>420M1124</t>
  </si>
  <si>
    <t>420L0111</t>
  </si>
  <si>
    <t>420L0231</t>
  </si>
  <si>
    <t>420L0228</t>
  </si>
  <si>
    <t>420L0327</t>
  </si>
  <si>
    <t>420L0307</t>
  </si>
  <si>
    <t>420L0531</t>
  </si>
  <si>
    <t>420L0523</t>
  </si>
  <si>
    <t>420M1014</t>
  </si>
  <si>
    <t>420M1017</t>
  </si>
  <si>
    <t>420M1126</t>
  </si>
  <si>
    <t>420M1413</t>
  </si>
  <si>
    <t>420M1415</t>
  </si>
  <si>
    <t>420M1515</t>
  </si>
  <si>
    <t>420M1502</t>
  </si>
  <si>
    <t>420M1517</t>
  </si>
  <si>
    <t>420M1613</t>
  </si>
  <si>
    <t>420NS4003</t>
  </si>
  <si>
    <t>420NS4002</t>
  </si>
  <si>
    <t>420NS6040</t>
  </si>
  <si>
    <t>420B9002</t>
  </si>
  <si>
    <t>420L0131</t>
  </si>
  <si>
    <t>420L0331</t>
  </si>
  <si>
    <t>420M1125</t>
  </si>
  <si>
    <t>420M1208</t>
  </si>
  <si>
    <t>420L0631</t>
  </si>
  <si>
    <t>420L0125</t>
  </si>
  <si>
    <t>420L0236</t>
  </si>
  <si>
    <t>PLAQUE EMPATEE MN</t>
  </si>
  <si>
    <t>PLAQUES EMPATTEES M NEGA</t>
  </si>
  <si>
    <t>BAC N50 P0 C38 B00 NOIR</t>
  </si>
  <si>
    <t>BATTERIE FINIE NATO</t>
  </si>
  <si>
    <t>BATTERIE FINIE D23</t>
  </si>
  <si>
    <t>BATT FINIE D23 POWER</t>
  </si>
  <si>
    <t>BATT FINIE D23 STARTER</t>
  </si>
  <si>
    <t>BAT NF D26G  OP/NR</t>
  </si>
  <si>
    <t>BAT NF D26  EXPORT</t>
  </si>
  <si>
    <t>BATTERIE FINIE D26</t>
  </si>
  <si>
    <t>BATTERIE FINIE D31</t>
  </si>
  <si>
    <t>BAT NF D31 D OP/NR</t>
  </si>
  <si>
    <t>BATT. M10 HD</t>
  </si>
  <si>
    <t>BATT. M11 HD</t>
  </si>
  <si>
    <t>BATT. L2 HD</t>
  </si>
  <si>
    <t>BATT. L3  HD</t>
  </si>
  <si>
    <t>BATT L1H GR/GRPOWER</t>
  </si>
  <si>
    <t>BATT L1H GR/GR STARTER</t>
  </si>
  <si>
    <t>BATT L1B POWER  LIBYE2</t>
  </si>
  <si>
    <t>BATT L2B 5/5 NR/NR</t>
  </si>
  <si>
    <t>BATT L2 POWER LYBIE</t>
  </si>
  <si>
    <t>BATT L2 STARTER LYBIE</t>
  </si>
  <si>
    <t>BATT L2  NR/NR STARTER</t>
  </si>
  <si>
    <t>BATTERIE FINIE  L2D 5/5</t>
  </si>
  <si>
    <t>BATT PL2G POWER EXPORT</t>
  </si>
  <si>
    <t>BATT PL2G STARTER EXPORT</t>
  </si>
  <si>
    <t>BATT PL2G SP STARTER LYB</t>
  </si>
  <si>
    <t>BATT L3B POWER ALGERIE</t>
  </si>
  <si>
    <t>BATTERIE FINIE L3B</t>
  </si>
  <si>
    <t>BATT L3 POWER ALGERIE</t>
  </si>
  <si>
    <t>BATT L3  N/N POWER lybie</t>
  </si>
  <si>
    <t>BATT L3  N/N SATRTER</t>
  </si>
  <si>
    <t>BATT L5 POWER ALGERIE</t>
  </si>
  <si>
    <t>BATT L5 POWER LYBIE</t>
  </si>
  <si>
    <t>BATTERIE FINIE  L5D NOIR</t>
  </si>
  <si>
    <t>BATT M10  NR/NR STARTER</t>
  </si>
  <si>
    <t>BATT FINIE M10  EXP STAR</t>
  </si>
  <si>
    <t>BATTERIE FINIE M11D NOIR</t>
  </si>
  <si>
    <t>BATTERIE FINIE M11D</t>
  </si>
  <si>
    <t>BATTERIE FINIE M11 POWER</t>
  </si>
  <si>
    <t>BATTERIE FINIE M14 POWER</t>
  </si>
  <si>
    <t>BATTERIE FINIE M14 START</t>
  </si>
  <si>
    <t>BATTERIE FINIE M14MF</t>
  </si>
  <si>
    <t>BATTERIE FINIE M15 POWER</t>
  </si>
  <si>
    <t>BATT FINIE M15 STARTER L</t>
  </si>
  <si>
    <t>BATTERIE FINIEM15 MF</t>
  </si>
  <si>
    <t>BATTERIE FINIE M16 POWER</t>
  </si>
  <si>
    <t>BATTERIE FINIE M16</t>
  </si>
  <si>
    <t>BATTERIE FINIE M16 MF</t>
  </si>
  <si>
    <t>BATTERIE FINIE MAR200</t>
  </si>
  <si>
    <t>BATTERIE NS40D PREMIUM(S</t>
  </si>
  <si>
    <t>BATTERIE FINIE EXPORT</t>
  </si>
  <si>
    <t>BATTERIE NS40G PREMIUM(S</t>
  </si>
  <si>
    <t>BATTERIE NS60  PREMIUM (</t>
  </si>
  <si>
    <t>BATTERIE FINIE PL1</t>
  </si>
  <si>
    <t>BATTERIE FINIE PL1B NOUR</t>
  </si>
  <si>
    <t>BATTERIE FINIE PL1 G</t>
  </si>
  <si>
    <t>BATTERIE FINIE PL2</t>
  </si>
  <si>
    <t>BATTERIE FINIE PL2B</t>
  </si>
  <si>
    <t>BATTERIE FINIE PL2G</t>
  </si>
  <si>
    <t>BATTERIE FINIE PL3</t>
  </si>
  <si>
    <t>BATTERIE FINIE PL3B</t>
  </si>
  <si>
    <t>BATTERIE  FINIE PL5</t>
  </si>
  <si>
    <t>BATT FINIE M10 STA</t>
  </si>
  <si>
    <t>BATT FINIE M11STA</t>
  </si>
  <si>
    <t>BATT FINIE M12</t>
  </si>
  <si>
    <t>BATTERIE FINIE PR110</t>
  </si>
  <si>
    <t>BATT L1 PREMIUM</t>
  </si>
  <si>
    <t>BATT L1B  PREMIUM</t>
  </si>
  <si>
    <t>BATT L2 PREMIUM</t>
  </si>
  <si>
    <t>BATT L2B PREMIUM</t>
  </si>
  <si>
    <t>BATT L3 PREMIUM</t>
  </si>
  <si>
    <t>BATT L3B  PREMIUM</t>
  </si>
  <si>
    <t>BAT FINIE M10 PREMIUM</t>
  </si>
  <si>
    <t>BAT FINIE M10 D PREMIUM</t>
  </si>
  <si>
    <t>BAT FINIE M11 PREMIUM</t>
  </si>
  <si>
    <t>BATTERIE FINIE PREMIUM M</t>
  </si>
  <si>
    <t>BATT. L1 SMART [S.E]</t>
  </si>
  <si>
    <t>BATT. L2 SMART [S.E]</t>
  </si>
  <si>
    <t>BATT. L3 SMART [S.E]</t>
  </si>
  <si>
    <t>BATT. L5 SMART [S.E]</t>
  </si>
  <si>
    <t>BATTERIE FINIE L6 SMART</t>
  </si>
  <si>
    <t>BATTERIE FINIE TR14</t>
  </si>
  <si>
    <t>BATTERIE FINIE TR15</t>
  </si>
  <si>
    <t>BATTERIE FINIE TR16</t>
  </si>
  <si>
    <t>BATT MF L1H STARTER LYBI</t>
  </si>
  <si>
    <t>BATT MF POWER CALCIUM LY</t>
  </si>
  <si>
    <t>BATT MF L3H STARTER LYBI</t>
  </si>
  <si>
    <t>COUV N50 T-AKUMSAN D+ NOIR</t>
  </si>
  <si>
    <t>CONSIDERED</t>
  </si>
  <si>
    <t>SERIE</t>
  </si>
  <si>
    <t>BOM_NOUR</t>
  </si>
  <si>
    <t>Workstation</t>
  </si>
  <si>
    <t>Target</t>
  </si>
  <si>
    <t>Plates Manufacturing</t>
  </si>
  <si>
    <t>Strip</t>
  </si>
  <si>
    <t>Punching</t>
  </si>
  <si>
    <t>Grid C</t>
  </si>
  <si>
    <t>Grid I</t>
  </si>
  <si>
    <t>Oxide</t>
  </si>
  <si>
    <t>Mixing</t>
  </si>
  <si>
    <t>Pasting</t>
  </si>
  <si>
    <t>Curing</t>
  </si>
  <si>
    <t>Brushing</t>
  </si>
  <si>
    <t>Filing/Cutting</t>
  </si>
  <si>
    <t>Assembly</t>
  </si>
  <si>
    <t>1.Enveloping</t>
  </si>
  <si>
    <t>2.COS</t>
  </si>
  <si>
    <t>3.Intercell welding</t>
  </si>
  <si>
    <t>4.Box-lid welding</t>
  </si>
  <si>
    <t>Formation</t>
  </si>
  <si>
    <t>TW (%) by STAGES</t>
  </si>
  <si>
    <t>STAGE &amp; GROUP &amp; TYPE &amp; STATUS</t>
  </si>
  <si>
    <t>UF106N11</t>
  </si>
  <si>
    <t>UF10D23255155</t>
  </si>
  <si>
    <t>UF10D26255158</t>
  </si>
  <si>
    <t>UF10D31</t>
  </si>
  <si>
    <t>UF10L1H133141</t>
  </si>
  <si>
    <t>UF10L1H133165</t>
  </si>
  <si>
    <t>UF10L1H152121</t>
  </si>
  <si>
    <t>UF10L2B155258</t>
  </si>
  <si>
    <t>UF10L2H133141</t>
  </si>
  <si>
    <t>UF10L2H133165</t>
  </si>
  <si>
    <t>UF10L2H152121</t>
  </si>
  <si>
    <t>UF10L2H155165</t>
  </si>
  <si>
    <t>UF10L2H155258</t>
  </si>
  <si>
    <t>UF10L2H233131</t>
  </si>
  <si>
    <t>UF10L2H233135</t>
  </si>
  <si>
    <t>UF10L2H233331</t>
  </si>
  <si>
    <t>UF10L2H233335</t>
  </si>
  <si>
    <t>UF10L3B133224</t>
  </si>
  <si>
    <t>UF10L3B155258</t>
  </si>
  <si>
    <t>UF10L3H133224</t>
  </si>
  <si>
    <t>UF10L3H155141</t>
  </si>
  <si>
    <t>UF10L3H155165</t>
  </si>
  <si>
    <t>UF10L5H133124</t>
  </si>
  <si>
    <t>UF10L5H133241</t>
  </si>
  <si>
    <t>UF10L5H155124</t>
  </si>
  <si>
    <t>UF10L5H155165</t>
  </si>
  <si>
    <t>UF10M10155265</t>
  </si>
  <si>
    <t>UF10M10233165</t>
  </si>
  <si>
    <t>UF10M11155254</t>
  </si>
  <si>
    <t>UF10M11155265</t>
  </si>
  <si>
    <t>UF10M11233224</t>
  </si>
  <si>
    <t>UF10M14</t>
  </si>
  <si>
    <t>UF10M14133141</t>
  </si>
  <si>
    <t>UF10M14133165</t>
  </si>
  <si>
    <t>UF10M15</t>
  </si>
  <si>
    <t>UF10M15133141</t>
  </si>
  <si>
    <t>UF10M15133165</t>
  </si>
  <si>
    <t>UF10M15S</t>
  </si>
  <si>
    <t>UF10M16133141</t>
  </si>
  <si>
    <t>UF10M16133165</t>
  </si>
  <si>
    <t>UF10NS40</t>
  </si>
  <si>
    <t>UF10NS40155151</t>
  </si>
  <si>
    <t>UF10NS40G</t>
  </si>
  <si>
    <t>UF10NS60</t>
  </si>
  <si>
    <t>UF10PL1G</t>
  </si>
  <si>
    <t>UF10PL2G</t>
  </si>
  <si>
    <t>UF10PM10S</t>
  </si>
  <si>
    <t>UF10PR110</t>
  </si>
  <si>
    <t>UF10PRM10D</t>
  </si>
  <si>
    <t>UF10PRM11D</t>
  </si>
  <si>
    <t>UF12L1H155255</t>
  </si>
  <si>
    <t>UF12L1H155258</t>
  </si>
  <si>
    <t>UF12L3H155255</t>
  </si>
  <si>
    <t>600A0001</t>
  </si>
  <si>
    <t>00.Electrolyte</t>
  </si>
  <si>
    <t>400NAT003</t>
  </si>
  <si>
    <t>420NAT005</t>
  </si>
  <si>
    <t>BAC NATO AGM GRIS P0 27581004B70</t>
  </si>
  <si>
    <t>COUV NATO AGM GRIS PETITE BUSELURE 36832006B70</t>
  </si>
  <si>
    <t>460D1813</t>
  </si>
  <si>
    <t>OEIL MAGIC NOIR D57.2 AKUMSAN</t>
  </si>
  <si>
    <t>460D1838</t>
  </si>
  <si>
    <t>460D1828</t>
  </si>
  <si>
    <t>460D1819</t>
  </si>
  <si>
    <t>460D1818</t>
  </si>
  <si>
    <t>440B9002</t>
  </si>
  <si>
    <t>460D1825</t>
  </si>
  <si>
    <t>460D1815</t>
  </si>
  <si>
    <t>490T2301</t>
  </si>
  <si>
    <t>490T5001</t>
  </si>
  <si>
    <t>490T7001</t>
  </si>
  <si>
    <t>420l0325</t>
  </si>
  <si>
    <t>460D2709</t>
  </si>
  <si>
    <t>460D2101</t>
  </si>
  <si>
    <t>420L0124</t>
  </si>
  <si>
    <t>460D1842</t>
  </si>
  <si>
    <t>D18CAP OF NATO</t>
  </si>
  <si>
    <t>490D0002</t>
  </si>
  <si>
    <t>PLUG</t>
  </si>
  <si>
    <t>450C0002</t>
  </si>
  <si>
    <t>450C0007</t>
  </si>
  <si>
    <t>430P2011</t>
  </si>
  <si>
    <t>UN</t>
  </si>
  <si>
    <t>530P0022</t>
  </si>
  <si>
    <t>CARTE GARANTIE SANS</t>
  </si>
  <si>
    <t>530P0021</t>
  </si>
  <si>
    <t>CARTE GARANTIE NOUR</t>
  </si>
  <si>
    <t>500E0236</t>
  </si>
  <si>
    <t>ETIQ BACPREMIUM  D23</t>
  </si>
  <si>
    <t>510PRD23</t>
  </si>
  <si>
    <t>ETIQ COUV PR D23 40Ah</t>
  </si>
  <si>
    <t>500X0244</t>
  </si>
  <si>
    <t>ETIQ BAC POWER</t>
  </si>
  <si>
    <t>500X0270</t>
  </si>
  <si>
    <t>ETIQ BAC D23  POWER</t>
  </si>
  <si>
    <t>520X0027</t>
  </si>
  <si>
    <t>ETIQ PORTANT LA LETTRE D</t>
  </si>
  <si>
    <t>521X0005</t>
  </si>
  <si>
    <t>ETIQUETTE TUV</t>
  </si>
  <si>
    <t>521X0167</t>
  </si>
  <si>
    <t>ETIQ INSTALL/DANGER GRIS</t>
  </si>
  <si>
    <t>521X0211</t>
  </si>
  <si>
    <t>ETIQ COUV D23 POWER LYBI</t>
  </si>
  <si>
    <t>500X0313</t>
  </si>
  <si>
    <t>ETIQ BAC STARTER PF</t>
  </si>
  <si>
    <t>521X0224</t>
  </si>
  <si>
    <t>ETIQ COUV D23 STARTER</t>
  </si>
  <si>
    <t>500E0189</t>
  </si>
  <si>
    <t>ETIQ BAC NOUR PREMIUM MF</t>
  </si>
  <si>
    <t>510PRM10</t>
  </si>
  <si>
    <t>ETIQ COUV NOUVEAU DESIGN</t>
  </si>
  <si>
    <t>500E0237</t>
  </si>
  <si>
    <t>ETIQ BAC PREMIUM D26</t>
  </si>
  <si>
    <t>510PRD26</t>
  </si>
  <si>
    <t>ETIQ COUV PR D26 70Ah</t>
  </si>
  <si>
    <t>500E0238</t>
  </si>
  <si>
    <t>ETIQ BAC PREMIUMD31</t>
  </si>
  <si>
    <t>510PRD31</t>
  </si>
  <si>
    <t>ETIQ COUV PR D31 100Ah</t>
  </si>
  <si>
    <t>500E0207</t>
  </si>
  <si>
    <t>ETIQ BAC HEAVY DUTY HD10</t>
  </si>
  <si>
    <t>510HDM10</t>
  </si>
  <si>
    <t>ETIQ COUV HEAVY DUTY HDM</t>
  </si>
  <si>
    <t>500E0208</t>
  </si>
  <si>
    <t>ETIQ BAC HD11 270/115</t>
  </si>
  <si>
    <t>510HDM11</t>
  </si>
  <si>
    <t>500E0205</t>
  </si>
  <si>
    <t>ETIQ BAC HEAVU DUTY HD2</t>
  </si>
  <si>
    <t>510HDL02</t>
  </si>
  <si>
    <t>ETIQ COUV HEAVY DUTY HD2</t>
  </si>
  <si>
    <t>520X0039</t>
  </si>
  <si>
    <t>ETIQ INSTALL DANGER PR P</t>
  </si>
  <si>
    <t>500E0206</t>
  </si>
  <si>
    <t>ETIQ BAC HEAVY DUTY HD3</t>
  </si>
  <si>
    <t>510HDL03</t>
  </si>
  <si>
    <t>ETIQ COUV HEAVY DUTY HD3</t>
  </si>
  <si>
    <t>500X0302</t>
  </si>
  <si>
    <t>ETIQ BAC POWER DIVERS PF</t>
  </si>
  <si>
    <t>521X0213</t>
  </si>
  <si>
    <t>ETIQ COUV L1POWER LYBIE</t>
  </si>
  <si>
    <t>521X0226</t>
  </si>
  <si>
    <t>ETIQ COUV L1STARTER</t>
  </si>
  <si>
    <t>500X0272</t>
  </si>
  <si>
    <t>ETIQ BAC L1  POWER LYBIE</t>
  </si>
  <si>
    <t>500X0274</t>
  </si>
  <si>
    <t>ETIQ BAC L2 POWER LYBIE</t>
  </si>
  <si>
    <t>521X0215</t>
  </si>
  <si>
    <t>ETIQ COUV L2 POWER LYBIE</t>
  </si>
  <si>
    <t>521X0228</t>
  </si>
  <si>
    <t>ETIQ COUV L2</t>
  </si>
  <si>
    <t>500X0249</t>
  </si>
  <si>
    <t>ETIQ BAC STARTER GRIS PF</t>
  </si>
  <si>
    <t>521X0179</t>
  </si>
  <si>
    <t>ETIQ COUV POW EXP GRIS</t>
  </si>
  <si>
    <t>521X0285</t>
  </si>
  <si>
    <t>ETIQ COUV1</t>
  </si>
  <si>
    <t>521X0288</t>
  </si>
  <si>
    <t>ETIQ COUV2 L2</t>
  </si>
  <si>
    <t>520X0026</t>
  </si>
  <si>
    <t>ETIQ PORTANT LA LETTRE G</t>
  </si>
  <si>
    <t>521X0246</t>
  </si>
  <si>
    <t>ETIQ COUV PL3b POWER</t>
  </si>
  <si>
    <t>521X0182</t>
  </si>
  <si>
    <t>500X0303</t>
  </si>
  <si>
    <t>ETIQ BAC POWER DIVERS MF</t>
  </si>
  <si>
    <t>521X0249</t>
  </si>
  <si>
    <t>ETIQ COUV PL5 POWER</t>
  </si>
  <si>
    <t>521X0248</t>
  </si>
  <si>
    <t>521X0305</t>
  </si>
  <si>
    <t>ETIQ L3B SMART EXP 72AH</t>
  </si>
  <si>
    <t>500X0314</t>
  </si>
  <si>
    <t>ETIQ BAC STARTER MF</t>
  </si>
  <si>
    <t>521X0002</t>
  </si>
  <si>
    <t>ETIQ MADE IN TUNISIA</t>
  </si>
  <si>
    <t>521X0200</t>
  </si>
  <si>
    <t>ETIQ COUV STM10 70AH 40x</t>
  </si>
  <si>
    <t>521X0232</t>
  </si>
  <si>
    <t>ETIQ COUV M10 STARTER</t>
  </si>
  <si>
    <t>500X0304</t>
  </si>
  <si>
    <t>ETIQ BAC POWER DIVERS GF</t>
  </si>
  <si>
    <t>521X0221</t>
  </si>
  <si>
    <t>ETIQ COUV M14 POWER</t>
  </si>
  <si>
    <t>500X0315</t>
  </si>
  <si>
    <t>ETIQ BAC STARTER GF</t>
  </si>
  <si>
    <t>521X0234</t>
  </si>
  <si>
    <t>ETIQ COUV M14 STARTER</t>
  </si>
  <si>
    <t>500E0242</t>
  </si>
  <si>
    <t>ETIQ BAC NOUR JUMBO M16</t>
  </si>
  <si>
    <t>510J1403</t>
  </si>
  <si>
    <t>ETIQ COUV NOUR JUMBO M14</t>
  </si>
  <si>
    <t>521X0222</t>
  </si>
  <si>
    <t>ETIQ COUV M15 POWER</t>
  </si>
  <si>
    <t>521X0235</t>
  </si>
  <si>
    <t>ETIQ COUV M15 STARTER</t>
  </si>
  <si>
    <t>500E0243</t>
  </si>
  <si>
    <t>ETIQ BAC S2 EFB 62AH</t>
  </si>
  <si>
    <t>510J1505</t>
  </si>
  <si>
    <t>ETIQ COUV NOUR JUMBO</t>
  </si>
  <si>
    <t>521X0236</t>
  </si>
  <si>
    <t>ETIQ COUV M16 STARTER</t>
  </si>
  <si>
    <t>500X0251</t>
  </si>
  <si>
    <t>ETIQ BAC STARTER GRIS GF</t>
  </si>
  <si>
    <t>500E0244</t>
  </si>
  <si>
    <t>ETIQ BAC S3 EFB 74AH</t>
  </si>
  <si>
    <t>510J1603</t>
  </si>
  <si>
    <t>ETIQ COUV NOUR JUMBO M16</t>
  </si>
  <si>
    <t>500E0195</t>
  </si>
  <si>
    <t>ETIQ BAC NOUR MARINE GF</t>
  </si>
  <si>
    <t>510MAR1601</t>
  </si>
  <si>
    <t>ETIQ COUV NOUR MARINE</t>
  </si>
  <si>
    <t>521X0134</t>
  </si>
  <si>
    <t>ETIQ CATEGORIE2</t>
  </si>
  <si>
    <t>500E0235</t>
  </si>
  <si>
    <t>ETIQ BAC PREMIUM NS40</t>
  </si>
  <si>
    <t>510PRNS40</t>
  </si>
  <si>
    <t>ETIQ COUV PR NS40 40AH</t>
  </si>
  <si>
    <t>500E0217</t>
  </si>
  <si>
    <t>ETIQ BAC NOUR POWER PL1</t>
  </si>
  <si>
    <t>510PL0109</t>
  </si>
  <si>
    <t>ETIQ COUV NOUR POWER PL1</t>
  </si>
  <si>
    <t>520X0002</t>
  </si>
  <si>
    <t>ETIQUETTE NORME TUNISIEN</t>
  </si>
  <si>
    <t>500E0218</t>
  </si>
  <si>
    <t>ETIQ BAC NOUR POWER PL1B</t>
  </si>
  <si>
    <t>510PL0110</t>
  </si>
  <si>
    <t>ETIQ COUV NOUR POWE PL1B</t>
  </si>
  <si>
    <t>500E0219</t>
  </si>
  <si>
    <t>ETIQ BAC NOUR POWER PL2</t>
  </si>
  <si>
    <t>510PL0209</t>
  </si>
  <si>
    <t>ETIQ COUV NOUR POWER PL2</t>
  </si>
  <si>
    <t>500E0220</t>
  </si>
  <si>
    <t>ETIQ BAC NOUR POWER PL2B</t>
  </si>
  <si>
    <t>510PL0210</t>
  </si>
  <si>
    <t>500E0221</t>
  </si>
  <si>
    <t>ETIQ BAC NOUR POWER PL3</t>
  </si>
  <si>
    <t>510PL0310</t>
  </si>
  <si>
    <t>ETIQ COUV NOUR POWER PL3</t>
  </si>
  <si>
    <t>500E0222</t>
  </si>
  <si>
    <t>ETIQ BAC NOUR POWER PL3B</t>
  </si>
  <si>
    <t>510PL0311</t>
  </si>
  <si>
    <t>ETIQ COUV NOUR POWER</t>
  </si>
  <si>
    <t>500E0223</t>
  </si>
  <si>
    <t>ETIQ BAC NOUR POWER PL5</t>
  </si>
  <si>
    <t>510PL0505</t>
  </si>
  <si>
    <t>ETIQ COUV NOUR POWER PL5</t>
  </si>
  <si>
    <t>ETIQ COUV NOUR POWER PM1</t>
  </si>
  <si>
    <t>500X0319</t>
  </si>
  <si>
    <t>ETIQ BAC PREMIUM 110</t>
  </si>
  <si>
    <t>510TCP110</t>
  </si>
  <si>
    <t>ETIQ COUV MIXTE CATE ET</t>
  </si>
  <si>
    <t>521X0281</t>
  </si>
  <si>
    <t>ETIQ COUV PRM110 130/40</t>
  </si>
  <si>
    <t>500E0196</t>
  </si>
  <si>
    <t>ETIQ BAC PREMIUM L1 NOUV</t>
  </si>
  <si>
    <t>510PRL1H</t>
  </si>
  <si>
    <t>510TCP01</t>
  </si>
  <si>
    <t>ETIQ COUV MIXTE CATEGORI</t>
  </si>
  <si>
    <t>500E0197</t>
  </si>
  <si>
    <t>ETIQ BAC PREMIUM L1B NOU</t>
  </si>
  <si>
    <t>510PRL1B</t>
  </si>
  <si>
    <t>510TCP1B</t>
  </si>
  <si>
    <t>500E0198</t>
  </si>
  <si>
    <t>ETIQ BAC PREMIUM L2 NOUV</t>
  </si>
  <si>
    <t>510PRL2H</t>
  </si>
  <si>
    <t>ETIQ COUV NOUVEAU</t>
  </si>
  <si>
    <t>510TCP02</t>
  </si>
  <si>
    <t>500E0199</t>
  </si>
  <si>
    <t>ETIQ BAC PREMIUM L2B NOU</t>
  </si>
  <si>
    <t>510PRL2B</t>
  </si>
  <si>
    <t>510TCP2B</t>
  </si>
  <si>
    <t>500E0200</t>
  </si>
  <si>
    <t>ETIQ BAC PREMIUM L3 NOUV</t>
  </si>
  <si>
    <t>510PRL3H</t>
  </si>
  <si>
    <t>510TCP03</t>
  </si>
  <si>
    <t>500E0201</t>
  </si>
  <si>
    <t>ETIQ BAC PREMIUM L3B  NO</t>
  </si>
  <si>
    <t>510PRL3B</t>
  </si>
  <si>
    <t>510TCP3B</t>
  </si>
  <si>
    <t>500E0202</t>
  </si>
  <si>
    <t>ETIQ BAC PREMIUM M10 NOU</t>
  </si>
  <si>
    <t>500E0203</t>
  </si>
  <si>
    <t>ETIQ BAC PREMIUM M11  NO</t>
  </si>
  <si>
    <t>510PRM11</t>
  </si>
  <si>
    <t>500E0209</t>
  </si>
  <si>
    <t>ETIQ BAC SMART  S1 170/9</t>
  </si>
  <si>
    <t>510SML011</t>
  </si>
  <si>
    <t>ETIQ COUV S1 118/50 FAI</t>
  </si>
  <si>
    <t>510TCS011</t>
  </si>
  <si>
    <t>500E0210</t>
  </si>
  <si>
    <t>ETIQ BAC SMART S2 210/95</t>
  </si>
  <si>
    <t>510SML021</t>
  </si>
  <si>
    <t>ETIQ COUV S2 138/50 FAI</t>
  </si>
  <si>
    <t>510TCS021</t>
  </si>
  <si>
    <t>500E0211</t>
  </si>
  <si>
    <t>ETIQ BAC SMART S3 240/95</t>
  </si>
  <si>
    <t>510SML031</t>
  </si>
  <si>
    <t>ETIQ COUV S3 115/50 FAI</t>
  </si>
  <si>
    <t>510TCS031</t>
  </si>
  <si>
    <t>500E0212</t>
  </si>
  <si>
    <t>ETIQ BAC SMART S5 315/95</t>
  </si>
  <si>
    <t>510SML05</t>
  </si>
  <si>
    <t>ETIQ COUV S5 160/70</t>
  </si>
  <si>
    <t>510SML051</t>
  </si>
  <si>
    <t>ETIQ COUV S5 148/50 FAI</t>
  </si>
  <si>
    <t>510TCS05</t>
  </si>
  <si>
    <t>510TCS051</t>
  </si>
  <si>
    <t>500E0234</t>
  </si>
  <si>
    <t>ETIQ BAC SMART S6 315/95</t>
  </si>
  <si>
    <t>510SML06</t>
  </si>
  <si>
    <t>ETIQ COUV S6 170/50</t>
  </si>
  <si>
    <t>510TCS06</t>
  </si>
  <si>
    <t>500E0216</t>
  </si>
  <si>
    <t>510J1602</t>
  </si>
  <si>
    <t>521X0290</t>
  </si>
  <si>
    <t>ETIQ COUV1 L1</t>
  </si>
  <si>
    <t>521X0293</t>
  </si>
  <si>
    <t>ETIQ COUV2 L1</t>
  </si>
  <si>
    <t>521X0284</t>
  </si>
  <si>
    <t>521X0287</t>
  </si>
  <si>
    <t>ETIQ COUV2 L1 POWER</t>
  </si>
  <si>
    <t>521X0168</t>
  </si>
  <si>
    <t>ETIQ INST/DANGER NOIR</t>
  </si>
  <si>
    <t>490B0011</t>
  </si>
  <si>
    <t>490B0012</t>
  </si>
  <si>
    <t>490B0013</t>
  </si>
  <si>
    <t>490R0001</t>
  </si>
  <si>
    <t>RONDELLE NEG. BLANCHE</t>
  </si>
  <si>
    <t>490R0002</t>
  </si>
  <si>
    <t>RONDELLE POSITIVE ROUGE</t>
  </si>
  <si>
    <t>490B0006</t>
  </si>
  <si>
    <t>490B0007</t>
  </si>
  <si>
    <t>RAMPE B90 COMPACT NOIR</t>
  </si>
  <si>
    <t>10PL2BMF</t>
  </si>
  <si>
    <t>UF10PL2BMF</t>
  </si>
  <si>
    <t>10PL2MF</t>
  </si>
  <si>
    <t>UF10PL2MF</t>
  </si>
  <si>
    <t>10PL3BMF</t>
  </si>
  <si>
    <t>UF10PL3BMF</t>
  </si>
  <si>
    <t>G255J6X112R1</t>
  </si>
  <si>
    <t>Стартерна батерия 60Ah 12V R - G255J6X112R1</t>
  </si>
  <si>
    <t>UFG255J6X112R1</t>
  </si>
  <si>
    <t>M90100050032</t>
  </si>
  <si>
    <t>M90100180015</t>
  </si>
  <si>
    <t>Стиропорен капак J6</t>
  </si>
  <si>
    <t>M802001106011</t>
  </si>
  <si>
    <t>Кутия J6 черна с борд TR</t>
  </si>
  <si>
    <t>P60007</t>
  </si>
  <si>
    <t>Електролит - 1.18 г/см3</t>
  </si>
  <si>
    <t>P60010</t>
  </si>
  <si>
    <t>Електролит - 1.295 г/см3</t>
  </si>
  <si>
    <t>P30103</t>
  </si>
  <si>
    <t>GМcc-  Отрязана неформирана плоча</t>
  </si>
  <si>
    <t>M80400051785</t>
  </si>
  <si>
    <t>Джоб сепаратор 162/1,1/0,25 DuroForceUltra</t>
  </si>
  <si>
    <t>P51168</t>
  </si>
  <si>
    <t>Gp1+ Отрязана неформирана плоча</t>
  </si>
  <si>
    <t>KX34J3X102R1</t>
  </si>
  <si>
    <t>Стартерна батерия 32Ah 12V R - KX34J3X102R1</t>
  </si>
  <si>
    <t>UFKX34J3X102R1</t>
  </si>
  <si>
    <t>P60006</t>
  </si>
  <si>
    <t>Електролит - 1.24 г/см3</t>
  </si>
  <si>
    <t>M80400051222</t>
  </si>
  <si>
    <t>Джоб сепаратор 122/1,1/0,2</t>
  </si>
  <si>
    <t>P51158</t>
  </si>
  <si>
    <t>Kex+ Отрязана неформирана плоча</t>
  </si>
  <si>
    <t>P51159</t>
  </si>
  <si>
    <t>Kex- Отрязана неформирана плоча</t>
  </si>
  <si>
    <t>KX44J3X102R1</t>
  </si>
  <si>
    <t>Стартерна батерия 35Ah 12V R - KX44J3X102R1</t>
  </si>
  <si>
    <t>UFKX44J3X102R1</t>
  </si>
  <si>
    <t>M80600090002</t>
  </si>
  <si>
    <t>Индикатор 19.16 / 55 мм</t>
  </si>
  <si>
    <t>KX45J4X102R1</t>
  </si>
  <si>
    <t>Стартерна батерия 45Ah 12V R  - KX45J4X102R1</t>
  </si>
  <si>
    <t>UFKX45J4X102R1</t>
  </si>
  <si>
    <t>M80300110453</t>
  </si>
  <si>
    <t>Капак J4 X R черен с око</t>
  </si>
  <si>
    <t>M80200110451</t>
  </si>
  <si>
    <t>Кутия J4 черна без борд</t>
  </si>
  <si>
    <t>KX45J4XB102R1</t>
  </si>
  <si>
    <t>Стартерна батерия 40Ah 12V R- KX45J4XB102R1</t>
  </si>
  <si>
    <t>UFKX45J4XB102R1</t>
  </si>
  <si>
    <t>M80300110455</t>
  </si>
  <si>
    <t>Капак J4 X R черен с око с втулка Z</t>
  </si>
  <si>
    <t>K134J3X102R1</t>
  </si>
  <si>
    <t>Стартерна батерия 35Ah 12V R - K134J3X102R1</t>
  </si>
  <si>
    <t>UFK134J3X102R1</t>
  </si>
  <si>
    <t>M90100050060</t>
  </si>
  <si>
    <t>M90100180002</t>
  </si>
  <si>
    <t>Стиропорен капак J3</t>
  </si>
  <si>
    <t>P60008</t>
  </si>
  <si>
    <t>Електролит - 1.225 г/см3</t>
  </si>
  <si>
    <t>P30104</t>
  </si>
  <si>
    <t>K1ex+  Отрязана неформирана плоча</t>
  </si>
  <si>
    <t>P30105</t>
  </si>
  <si>
    <t>K1ex-  Отрязана неформирана плоча</t>
  </si>
  <si>
    <t>K145J4XB102R1</t>
  </si>
  <si>
    <t>Стартерна батерия 45Ah 12V R - K145J4XB102R1</t>
  </si>
  <si>
    <t>UFK145J4XB102R1</t>
  </si>
  <si>
    <t>M90100050061</t>
  </si>
  <si>
    <t>M90100180014</t>
  </si>
  <si>
    <t>Стиропорен капак J4</t>
  </si>
  <si>
    <t>K145J4X102R1</t>
  </si>
  <si>
    <t>Стартерна батерия 45Ah 12V R - K145J4X102R1</t>
  </si>
  <si>
    <t>UFK145J4X102R1</t>
  </si>
  <si>
    <t>P50123</t>
  </si>
  <si>
    <t>GМcc-  Пастирана плоча</t>
  </si>
  <si>
    <t>TX30010</t>
  </si>
  <si>
    <t>Решеткa Gcc- Д</t>
  </si>
  <si>
    <t>P308103</t>
  </si>
  <si>
    <t>Паста отрицателна стартерна - NBO4.3/2</t>
  </si>
  <si>
    <t>P23002</t>
  </si>
  <si>
    <t>Експандер стартерни GEM 11.475 - производство</t>
  </si>
  <si>
    <t>P60001</t>
  </si>
  <si>
    <t>Електролит - 1.40 г/см3</t>
  </si>
  <si>
    <t>P60005</t>
  </si>
  <si>
    <t>Вода-деминерализирана</t>
  </si>
  <si>
    <t>P10001</t>
  </si>
  <si>
    <t>Оловен прах</t>
  </si>
  <si>
    <t>MX0000020071</t>
  </si>
  <si>
    <t>Бариев сулфат</t>
  </si>
  <si>
    <t>MX0000030075</t>
  </si>
  <si>
    <t>Ванисперс HT-1</t>
  </si>
  <si>
    <t>MX0000180080</t>
  </si>
  <si>
    <t>сажди ацетиленови РВХ09</t>
  </si>
  <si>
    <t>MX0000180078</t>
  </si>
  <si>
    <t>Сярна киселина</t>
  </si>
  <si>
    <t>Решетка Gсс-</t>
  </si>
  <si>
    <t>1308</t>
  </si>
  <si>
    <t>Масло wheel lube (за конкаст и конрол)</t>
  </si>
  <si>
    <t>1318</t>
  </si>
  <si>
    <t>Обезмаслител</t>
  </si>
  <si>
    <t>1319</t>
  </si>
  <si>
    <t>Сода каустик - люспи</t>
  </si>
  <si>
    <t>P21090</t>
  </si>
  <si>
    <t>Решетка Gp1+</t>
  </si>
  <si>
    <t>M90100220016</t>
  </si>
  <si>
    <t>Пастир хартия 125 мм DYNAGRID 328 NG</t>
  </si>
  <si>
    <t>P30802</t>
  </si>
  <si>
    <t>Паста положителна - PBO4.3</t>
  </si>
  <si>
    <t>P22007</t>
  </si>
  <si>
    <t>Лента Gp+ (0.9х308)</t>
  </si>
  <si>
    <t>M90100220003</t>
  </si>
  <si>
    <t>Пастир хартия 131 мм</t>
  </si>
  <si>
    <t>P22005</t>
  </si>
  <si>
    <t>Лента Kex+ (0.85х110)</t>
  </si>
  <si>
    <t>P30801</t>
  </si>
  <si>
    <t>Паста положителна - PSO4.15</t>
  </si>
  <si>
    <t>P22004</t>
  </si>
  <si>
    <t>Лента Kex- (0.75х110)</t>
  </si>
  <si>
    <t>P30810</t>
  </si>
  <si>
    <t>Паста отрицателна - NSO4.25</t>
  </si>
  <si>
    <t>P23001</t>
  </si>
  <si>
    <t>Експандер стартерни 11.475 - разфасовка 1</t>
  </si>
  <si>
    <t>MX0000180079</t>
  </si>
  <si>
    <t>Сажди ацетиленови</t>
  </si>
  <si>
    <t>M90100220013</t>
  </si>
  <si>
    <t>Пастир хартия 131 мм DYNAGRID 328 NG</t>
  </si>
  <si>
    <t>L</t>
  </si>
  <si>
    <t>ROPE HANDLE</t>
  </si>
  <si>
    <t>10NS40D</t>
  </si>
  <si>
    <t>UF10NS40D</t>
  </si>
  <si>
    <t>400L0402</t>
  </si>
  <si>
    <t>10L2H155255</t>
  </si>
  <si>
    <t>UF10L2H155255</t>
  </si>
  <si>
    <t>10M10155258</t>
  </si>
  <si>
    <t>UF10M10155258</t>
  </si>
  <si>
    <t>10M10133165</t>
  </si>
  <si>
    <t>UF10M10133165</t>
  </si>
  <si>
    <t>10M10155141</t>
  </si>
  <si>
    <t>UF10M10155141</t>
  </si>
  <si>
    <t>10D26255165</t>
  </si>
  <si>
    <t>UF10D26255165</t>
  </si>
  <si>
    <t>10NS40155155</t>
  </si>
  <si>
    <t>UF10NS40155155</t>
  </si>
  <si>
    <t>BATTERY</t>
  </si>
  <si>
    <t>BAC N70 P0 C46,5 B01 NOIR</t>
  </si>
  <si>
    <t>UF10TR16DB</t>
  </si>
  <si>
    <t>BAT NF SF M16DB GR/GR 12/13</t>
  </si>
  <si>
    <t>BATTERIE FINIE M16S</t>
  </si>
  <si>
    <t>330PMNL</t>
  </si>
  <si>
    <t>330PMPLSP</t>
  </si>
  <si>
    <t>PLAQUE EMPATEE MN PUNCHING LATERAL</t>
  </si>
  <si>
    <t>PLAQUE EMPATEE MP PUNCHING LATERAL</t>
  </si>
  <si>
    <t>BAC L4B NOIR P0 C46,5</t>
  </si>
  <si>
    <t xml:space="preserve"> BATT M10  EXPORT LYBIE</t>
  </si>
  <si>
    <t xml:space="preserve">BATT FINIE M10 STARTER LIBYE </t>
  </si>
  <si>
    <t>BATT FINIE D26 STARTER LIBYE</t>
  </si>
  <si>
    <t>BATT FINIE D31 STARTER LIBYE</t>
  </si>
  <si>
    <t>BATT L5  NR/NR STARTER BEN GAZI</t>
  </si>
  <si>
    <t xml:space="preserve">BATTERIE FINIE M14 </t>
  </si>
  <si>
    <t>BATT FINIE M10S</t>
  </si>
  <si>
    <t>BATTERIE NS40G PREMIUM</t>
  </si>
  <si>
    <t>BATTERIE FINIE TR15S</t>
  </si>
  <si>
    <t>BATTE FINIE EXPORT LYBIE M10  POWER</t>
  </si>
  <si>
    <t>BAT NF D26  EXPORT LYBIE</t>
  </si>
  <si>
    <t>BATTERIE FINIE D31 EXP LYBIE</t>
  </si>
  <si>
    <t>BATTERIE FINIE STARTER EXPORT</t>
  </si>
  <si>
    <t>320PMPLSP</t>
  </si>
  <si>
    <t>POSITIVE PUNCHING GRID PML SP</t>
  </si>
  <si>
    <t>320PMNL</t>
  </si>
  <si>
    <t>NEGATIVE PUNCHING GRID PMNL</t>
  </si>
  <si>
    <t>310PMNL</t>
  </si>
  <si>
    <t>BANDE PML NEGATIVE</t>
  </si>
  <si>
    <t>NEGATIVE PUNCHING GRID  PML</t>
  </si>
  <si>
    <t>POSITIVE PUNCHING GRID PMLSP</t>
  </si>
  <si>
    <t>310PMPLSP</t>
  </si>
  <si>
    <t>BANDE PMLSP POSITIVE</t>
  </si>
  <si>
    <t>NEGATIVE BANDE PML</t>
  </si>
  <si>
    <t>POSITIVE BANDE PMPLSP</t>
  </si>
  <si>
    <t>UF10L4H155258</t>
  </si>
  <si>
    <t>420L0404</t>
  </si>
  <si>
    <t>COUV L4 EK DROITE NOIR</t>
  </si>
  <si>
    <t>POSITIVE PLATE PB</t>
  </si>
  <si>
    <t>NEGATIVE PLATE PB</t>
  </si>
  <si>
    <t xml:space="preserve">BATTERIE FINIE  L4D NOIR </t>
  </si>
  <si>
    <t>UF12L2H155165</t>
  </si>
  <si>
    <t>BATT SF MF PL2H D NR/NR</t>
  </si>
  <si>
    <t>COUVERCLE  L2 NOIR P NOIR T-AKUMSAN</t>
  </si>
  <si>
    <t>460d1813</t>
  </si>
  <si>
    <t>12L2H155165</t>
  </si>
  <si>
    <t>10L4H155258</t>
  </si>
  <si>
    <t>NO NAME</t>
  </si>
  <si>
    <t>Soft Lead</t>
  </si>
  <si>
    <t>PLATEx2_Pasted</t>
  </si>
  <si>
    <t xml:space="preserve">CACHE BORNE POS. ROUGE POULIE </t>
  </si>
  <si>
    <t xml:space="preserve">CACHE BORNE NEG.BLANC POULIE </t>
  </si>
  <si>
    <t xml:space="preserve">RONDELLE NEG. BLANCHE </t>
  </si>
  <si>
    <t xml:space="preserve">RONDELLE POSITIVE ROUGE </t>
  </si>
  <si>
    <t>LB44L1W072R1S13</t>
  </si>
  <si>
    <t>BATTERIE FINIE PL1 SMF</t>
  </si>
  <si>
    <t>UFLB44L1W072R2</t>
  </si>
  <si>
    <t>490TL0101</t>
  </si>
  <si>
    <t>Secondary lid  L1  type W black with magic eye</t>
  </si>
  <si>
    <t xml:space="preserve">BOUCHON ANGULAIRE KAM </t>
  </si>
  <si>
    <t>LB44B1W072R1S13</t>
  </si>
  <si>
    <t>BATTERIE FINIE PL1B NOUR SMF</t>
  </si>
  <si>
    <t>UFLB44B1W072R2</t>
  </si>
  <si>
    <t xml:space="preserve">SEPARATEUR 161X1.2X0.2 </t>
  </si>
  <si>
    <t>BAC L1 NOIR P0 C22 25391020B70</t>
  </si>
  <si>
    <t>420L0141</t>
  </si>
  <si>
    <t>Lid  LB1 W R black without eye</t>
  </si>
  <si>
    <t>400L0103</t>
  </si>
  <si>
    <t>BAC L1 B PO NOIR C22</t>
  </si>
  <si>
    <t>LB45L2W072R1S13</t>
  </si>
  <si>
    <t>BATTERIE FINIE PL2 SMF</t>
  </si>
  <si>
    <t>UFLB45L2W072R2</t>
  </si>
  <si>
    <t>490TL0201</t>
  </si>
  <si>
    <t>Secondary lid  L2  type W black with magic eye</t>
  </si>
  <si>
    <t>LB45B2W072R1S13</t>
  </si>
  <si>
    <t>BATTERIE FINIE PL2B SMF</t>
  </si>
  <si>
    <t>UFLB45B2W072R2</t>
  </si>
  <si>
    <t>BAC L2 NOIR PO C28 25691010B77</t>
  </si>
  <si>
    <t>420L0242</t>
  </si>
  <si>
    <t>Lid  LB2 W R black without eye</t>
  </si>
  <si>
    <t>LB66L3W072R1S13</t>
  </si>
  <si>
    <t>BATTERIE FINIE PL3 SMF</t>
  </si>
  <si>
    <t>UFLB66L3W072R2</t>
  </si>
  <si>
    <t>490TL0301</t>
  </si>
  <si>
    <t>Secondary lid  L3  type W black with magic eye</t>
  </si>
  <si>
    <t>LB66B3W072R1S13</t>
  </si>
  <si>
    <t>BATTERIE FINIE PL3B SMF</t>
  </si>
  <si>
    <t>UFLB66B3W072R2</t>
  </si>
  <si>
    <t>BAC L3 NOIR P0 C40 2B331002B74</t>
  </si>
  <si>
    <t>420L0342</t>
  </si>
  <si>
    <t>Lid  LB3 W R black without eye</t>
  </si>
  <si>
    <t>BAC L3B P0 NOIR C40 26971002B70</t>
  </si>
  <si>
    <t>LB90L5W072R1S13</t>
  </si>
  <si>
    <t>BATTERIE  FINIE PL5 SMF</t>
  </si>
  <si>
    <t>UFLB90L5W072R2</t>
  </si>
  <si>
    <t>490TL0501</t>
  </si>
  <si>
    <t>Secondary lid  L5  type W black with magic eye</t>
  </si>
  <si>
    <t>BAC L5 NOIR P0 C52 20641062B77</t>
  </si>
  <si>
    <t>420L0541</t>
  </si>
  <si>
    <t>Lid  LB5 W R black without eye</t>
  </si>
  <si>
    <t>10PL1SMFRD</t>
  </si>
  <si>
    <t>BATTERIE FINIE PL1 SMF RD</t>
  </si>
  <si>
    <t>UF10PL1SMFRD</t>
  </si>
  <si>
    <t>10PL1BSMFRD</t>
  </si>
  <si>
    <t>BATTERIE FINIE PL1B NOUR SMF RD</t>
  </si>
  <si>
    <t>UF10PL1BSMFRD</t>
  </si>
  <si>
    <t>BAC L1 NOIR PO C26 26901001P70</t>
  </si>
  <si>
    <t>BAC L1B PO NOIR C28 25331003P70</t>
  </si>
  <si>
    <t>10PL3SMFRD</t>
  </si>
  <si>
    <t>BATTERIE FINIE PL3 SMF RD</t>
  </si>
  <si>
    <t>UF10PL3SMFRD</t>
  </si>
  <si>
    <t>10PL3BSMFRD</t>
  </si>
  <si>
    <t>BATTERIE FINIE PL3B SMF RD</t>
  </si>
  <si>
    <t>UF10PL3BSMFRD</t>
  </si>
  <si>
    <t>10PL5SMFRD</t>
  </si>
  <si>
    <t>BATTERIE  FINIE PL5 SMF RD</t>
  </si>
  <si>
    <t>UF10PL5SMFRD</t>
  </si>
  <si>
    <t>10S5100RD</t>
  </si>
  <si>
    <t>BATT. L5 SMART [S.E] RD</t>
  </si>
  <si>
    <t>OEIL MAGIQUE S2-A2  D=22,9mm M=20,77mm L=68m</t>
  </si>
  <si>
    <t>UF10S5100RD</t>
  </si>
  <si>
    <t>BOUCHON M18 NOIR NON DEV 28463007P70</t>
  </si>
  <si>
    <t>COUVRE BORNE D+ NOIR COUV DR - 32163005D40</t>
  </si>
  <si>
    <t>COUVRE BORNE G- NOIR COUV DR - 2B233004D40</t>
  </si>
  <si>
    <t>COUV L5 EK D NOIR FAI 21162094B70</t>
  </si>
  <si>
    <t>10PL590SMFRD</t>
  </si>
  <si>
    <t>BATTERIE  FINIE PL590 SMF RD</t>
  </si>
  <si>
    <t>UF10PL590SMFRD</t>
  </si>
  <si>
    <t>10PL1K</t>
  </si>
  <si>
    <t>BATTERIE FINIE PL1K</t>
  </si>
  <si>
    <t>UF10PL1K</t>
  </si>
  <si>
    <t>460D1846</t>
  </si>
  <si>
    <t>black plug M18</t>
  </si>
  <si>
    <t>10PL1BK</t>
  </si>
  <si>
    <t>BATTERIE FINIE PL1BK NOUR</t>
  </si>
  <si>
    <t>UF10PL1BK</t>
  </si>
  <si>
    <t xml:space="preserve">Lid  LB1 type K R black without magic eye </t>
  </si>
  <si>
    <t>10PL2K</t>
  </si>
  <si>
    <t>BATTERIE FINIE PL2K</t>
  </si>
  <si>
    <t>UF10PL2K</t>
  </si>
  <si>
    <t>10PL2BK</t>
  </si>
  <si>
    <t>BATTERIE FINIE PL2BK</t>
  </si>
  <si>
    <t>UF10PL2BK</t>
  </si>
  <si>
    <t xml:space="preserve">Lid  LB2 type K R black without magic eye </t>
  </si>
  <si>
    <t>LB45L1K072R1S13</t>
  </si>
  <si>
    <t>BATTERIE FINIE PL1K45</t>
  </si>
  <si>
    <t>UFLB45L1K072R2</t>
  </si>
  <si>
    <t>LB55L1K072R1S13</t>
  </si>
  <si>
    <t>BATTERIE FINIE PL1K55</t>
  </si>
  <si>
    <t>UFLB55L1K072R2</t>
  </si>
  <si>
    <t>BAC L1 NOIR P0 C28 25341044B70</t>
  </si>
  <si>
    <t>LB45B1K072R1S13</t>
  </si>
  <si>
    <t>BATTERIE FINIE PL1BK45 NOUR</t>
  </si>
  <si>
    <t>UFLB45B1K072R2</t>
  </si>
  <si>
    <t>LB45B2K072R1S13</t>
  </si>
  <si>
    <t>BATTERIE FINIE PL2BK45</t>
  </si>
  <si>
    <t>UFLB45B2K072R2</t>
  </si>
  <si>
    <t>LB56B2K072R1S13</t>
  </si>
  <si>
    <t>BATTERIE FINIE PL2BK56</t>
  </si>
  <si>
    <t>UFLB56B2K072R2</t>
  </si>
  <si>
    <t>LB56L2K072R1S13</t>
  </si>
  <si>
    <t>BATTERIE FINIE PL2K56</t>
  </si>
  <si>
    <t>UFLB56L2K072R2</t>
  </si>
  <si>
    <t>BAC L2 NOIR P0 C34,3 38881090B77</t>
  </si>
  <si>
    <t>LB66L2K072R1S13</t>
  </si>
  <si>
    <t>BATTERIE FINIE PL2K66</t>
  </si>
  <si>
    <t>UFLB66L2K072R2</t>
  </si>
  <si>
    <t>LB67L3K072R1S13</t>
  </si>
  <si>
    <t>BATTERIE FINIE PL3K67</t>
  </si>
  <si>
    <t>UFLB67L3K072R2</t>
  </si>
  <si>
    <t xml:space="preserve">Lid  LB3 type K R black without magic eye </t>
  </si>
  <si>
    <t>LB77L3K072R1S13</t>
  </si>
  <si>
    <t>BATTERIE FINIE PL3K77</t>
  </si>
  <si>
    <t>UFLB77L3K072R2</t>
  </si>
  <si>
    <t>LB78L3K072R1S13</t>
  </si>
  <si>
    <t>BATTERIE FINIE PL3K78</t>
  </si>
  <si>
    <t>UFLB78L3K072R2</t>
  </si>
  <si>
    <t>LB67B3K072R1S13</t>
  </si>
  <si>
    <t>BATTERIE FINIE PL3BK67</t>
  </si>
  <si>
    <t>UFLB67B3K072R2</t>
  </si>
  <si>
    <t>LB77B3K072R1S13</t>
  </si>
  <si>
    <t>BATTERIE FINIE PL3BK77</t>
  </si>
  <si>
    <t>UFLB77B3K072R2</t>
  </si>
  <si>
    <t>LB89L5K072R1S13</t>
  </si>
  <si>
    <t>BATTERIE  FINIE PL5K89</t>
  </si>
  <si>
    <t>UFLB89L5K072R2</t>
  </si>
  <si>
    <t>420L0507</t>
  </si>
  <si>
    <t xml:space="preserve">Lid  LB5 type K R black without magic eye </t>
  </si>
  <si>
    <t>LB99L5K072R1S13</t>
  </si>
  <si>
    <t>BATTERIE  FINIE PL5K99</t>
  </si>
  <si>
    <t>UFLB99L5K072R2</t>
  </si>
  <si>
    <t>LB90L5K072R1S13</t>
  </si>
  <si>
    <t>BATTERIE  FINIE PL5K90</t>
  </si>
  <si>
    <t>UFLB90L5K072R2</t>
  </si>
  <si>
    <t>10PL5SMF90</t>
  </si>
  <si>
    <t>BATTERIE  FINIE PL5 SMF 90</t>
  </si>
  <si>
    <t>UF10PL5SMF90</t>
  </si>
  <si>
    <t>LB88B5K072R1S13</t>
  </si>
  <si>
    <t>BATTERIE  FINIE PL5B88</t>
  </si>
  <si>
    <t>UFLB88B5K072R2</t>
  </si>
  <si>
    <t>M55J6X072R1S13</t>
  </si>
  <si>
    <t>UFM55J6X072R2</t>
  </si>
  <si>
    <t>COUVRE COUVERCLE D23 T-AKUMSAN NOIR</t>
  </si>
  <si>
    <t>M45J6X072R1S13</t>
  </si>
  <si>
    <t>UFM45J6X072R2</t>
  </si>
  <si>
    <t>POIGNEE CORDE/ SUPPORT NOIR</t>
  </si>
  <si>
    <t>M56J7X002L1S13</t>
  </si>
  <si>
    <t>UFM56J7X002L2</t>
  </si>
  <si>
    <t>COUVRE COUVERCLE N50 T-AKUMSAN NOIR</t>
  </si>
  <si>
    <t>M56J7X002R1S13</t>
  </si>
  <si>
    <t>UFM56J7X002R2</t>
  </si>
  <si>
    <t>COUVRE COUVERCLE N70 T-AKUMSAN NOIR</t>
  </si>
  <si>
    <t>M78J0X002R1S13</t>
  </si>
  <si>
    <t>UFM78J0X002R2</t>
  </si>
  <si>
    <t>MT56M10F043L1S13</t>
  </si>
  <si>
    <t>UFMT56M10F043L2</t>
  </si>
  <si>
    <t>BOUCHON D18 JAUNE FILETEE 29963002D40</t>
  </si>
  <si>
    <t>MT56M11F3L1S13</t>
  </si>
  <si>
    <t>UFMT56M11F3L2</t>
  </si>
  <si>
    <t>LBT56L2K373R1S13</t>
  </si>
  <si>
    <t>UFLBT56L2K373R2</t>
  </si>
  <si>
    <t>LBT67L3K373R1S13</t>
  </si>
  <si>
    <t>UFLBT67L3K373R2</t>
  </si>
  <si>
    <t>COUV COUVERCLE L3 NOIR T-AKUMSAN</t>
  </si>
  <si>
    <t>OEIL M. S2-A2  D=22,9mm M=20,77mm L=57,7mm</t>
  </si>
  <si>
    <t>BOUCHON D18 NOIR FILETAGE 29963006D40</t>
  </si>
  <si>
    <t>BOUCHON D18 ROUGE FILETEE 29963003D40</t>
  </si>
  <si>
    <t xml:space="preserve">BOUCHON D27 ROUGE </t>
  </si>
  <si>
    <t>CACHE BORNE ROUGE " + " B. 153 POULIE</t>
  </si>
  <si>
    <t>ML90ADL002L1S13</t>
  </si>
  <si>
    <t>UFML90ADL002L2</t>
  </si>
  <si>
    <t>ML12BDL002L1S13</t>
  </si>
  <si>
    <t>UFML12BDL002L2</t>
  </si>
  <si>
    <t>ML34CF003L1X13</t>
  </si>
  <si>
    <t>ML34CF003L1S13</t>
  </si>
  <si>
    <t>UFML34CF003L2</t>
  </si>
  <si>
    <t>UFML34CF00L2</t>
  </si>
  <si>
    <t>ML34CF03L1S13</t>
  </si>
  <si>
    <t>UFML34CF03L2</t>
  </si>
  <si>
    <t>BOUCHON PRESSION D21 NOIR MFP</t>
  </si>
  <si>
    <t>LB44L1K072R1S13</t>
  </si>
  <si>
    <t>UFLB44L1K072R2</t>
  </si>
  <si>
    <t>LB44B1K072R1S13</t>
  </si>
  <si>
    <t>UFLB44B1K072R2</t>
  </si>
  <si>
    <t>LB55L2K072R1S13</t>
  </si>
  <si>
    <t>UFLB55L2K072R2</t>
  </si>
  <si>
    <t>LB55B2K072R1S13</t>
  </si>
  <si>
    <t>UFLB55B2K072R2</t>
  </si>
  <si>
    <t>LB66L3K072R1S12</t>
  </si>
  <si>
    <t>UFLB66L3K072R2</t>
  </si>
  <si>
    <t>LB66B3K072R1S12</t>
  </si>
  <si>
    <t>UFLB66B3K072R2</t>
  </si>
  <si>
    <t>LB88L5K072R1S12</t>
  </si>
  <si>
    <t>UFLB88L5K072R2</t>
  </si>
  <si>
    <t>M55M10F043L1S13</t>
  </si>
  <si>
    <t>UFM55M10F043L2</t>
  </si>
  <si>
    <t>500E0256</t>
  </si>
  <si>
    <t>ETIQ BAC NOUR POWER PM10ND</t>
  </si>
  <si>
    <t>510PM1006</t>
  </si>
  <si>
    <t>ETIQ COUV NOUR POWER PM10 ND</t>
  </si>
  <si>
    <t>M77M11F043L1S13</t>
  </si>
  <si>
    <t>UFM77M11F043L2</t>
  </si>
  <si>
    <t>500E0257</t>
  </si>
  <si>
    <t>ETIQ BAC NOUR POWER PM11 ND</t>
  </si>
  <si>
    <t>510PM1106</t>
  </si>
  <si>
    <t>ETIQ COUV NOUR POWER ND</t>
  </si>
  <si>
    <t>M77M12F043L1S13</t>
  </si>
  <si>
    <t>UFM77M12F043L2</t>
  </si>
  <si>
    <t>500E0258</t>
  </si>
  <si>
    <t>ETIQ BAC NOUR POWER PM12 ND</t>
  </si>
  <si>
    <t>510PM1207</t>
  </si>
  <si>
    <t xml:space="preserve">RAMPE B90 COMPACT NOIR </t>
  </si>
  <si>
    <t>LB45L1K5172R1S13</t>
  </si>
  <si>
    <t>UFLB45L1K5172R2</t>
  </si>
  <si>
    <t>LB45B1K5172R1S13</t>
  </si>
  <si>
    <t>UFLB45B1K5172R2</t>
  </si>
  <si>
    <t>LB56L2K5172R1S13</t>
  </si>
  <si>
    <t>UFLB56L2K5172R2</t>
  </si>
  <si>
    <t>LB56B2K5172R1S13</t>
  </si>
  <si>
    <t>UFLB56B2K5172R2</t>
  </si>
  <si>
    <t>LB67L3K5172R1S13</t>
  </si>
  <si>
    <t>UFLB67L3K5172R2</t>
  </si>
  <si>
    <t>LB67B3K5172R1S13</t>
  </si>
  <si>
    <t>UFLB67B3K5172R2</t>
  </si>
  <si>
    <t>MSP55M10F042L1S13</t>
  </si>
  <si>
    <t>UFMSP55M10F042L1</t>
  </si>
  <si>
    <t>500E0259</t>
  </si>
  <si>
    <t xml:space="preserve">ETIQ BAC PM10S </t>
  </si>
  <si>
    <t>510PM1007</t>
  </si>
  <si>
    <t>ETIQ COUV PM10S</t>
  </si>
  <si>
    <t>M78M11F042L1S13</t>
  </si>
  <si>
    <t>UFM78M11F042L2</t>
  </si>
  <si>
    <t>500E0260</t>
  </si>
  <si>
    <t>ETIQ BAC PM11S</t>
  </si>
  <si>
    <t>510PM1107</t>
  </si>
  <si>
    <t>M88M12F042L1S13</t>
  </si>
  <si>
    <t>UFM88M12F042L2</t>
  </si>
  <si>
    <t>500E0261</t>
  </si>
  <si>
    <t>ETIQ BAC PM12S</t>
  </si>
  <si>
    <t>510PM1208</t>
  </si>
  <si>
    <t>ETIQ COUV  PM12S</t>
  </si>
  <si>
    <t>LB55L1K5172R1Z22</t>
  </si>
  <si>
    <t>UFLB55L1K5172R2</t>
  </si>
  <si>
    <t>LB55B1K5172R1Z22</t>
  </si>
  <si>
    <t>UFLB55B1K5172R2</t>
  </si>
  <si>
    <t>LB66L2K5172R1Z22</t>
  </si>
  <si>
    <t>UFLB66L2K5172R2</t>
  </si>
  <si>
    <t>LB77L3K5172R1Z22</t>
  </si>
  <si>
    <t>UFLB77L3K5172R2</t>
  </si>
  <si>
    <t>LB99L5K5172R1Z22</t>
  </si>
  <si>
    <t>UFLB99L5K5172R2</t>
  </si>
  <si>
    <t>LB00L6K5172R1Z22</t>
  </si>
  <si>
    <t>UFLB00L6K5172R2</t>
  </si>
  <si>
    <t>MSP89AF003L1S13</t>
  </si>
  <si>
    <t>UFMSP89AF003L2</t>
  </si>
  <si>
    <t>500E0246</t>
  </si>
  <si>
    <t>ETIQ BAC JUMBO M14 ND</t>
  </si>
  <si>
    <t>510J1404</t>
  </si>
  <si>
    <t>ETIQ COUV JUMBO M14 ND</t>
  </si>
  <si>
    <t>MSP90BF003L1S13</t>
  </si>
  <si>
    <t>UFMSP90BF003L2</t>
  </si>
  <si>
    <t>500E0247</t>
  </si>
  <si>
    <t>ETIQ BAC NOUR JUMBO M15 ND</t>
  </si>
  <si>
    <t>510J1506</t>
  </si>
  <si>
    <t>ETIQ COUV NOUR JUMBO M15 ND</t>
  </si>
  <si>
    <t>ML23CF003L1S13</t>
  </si>
  <si>
    <t>UFML23CF003L2</t>
  </si>
  <si>
    <t>500E0249</t>
  </si>
  <si>
    <t>ETIQ BAC JUMBO M16 ND</t>
  </si>
  <si>
    <t>510J1604</t>
  </si>
  <si>
    <t>ETIQ COUV JUMBO M16 ND</t>
  </si>
  <si>
    <t>COUV COUVERCLE L1 NOIR T-AKUMSAN</t>
  </si>
  <si>
    <t>600A0017</t>
  </si>
  <si>
    <t>Fibre de verre1.5 primafloc+fibre</t>
  </si>
  <si>
    <t xml:space="preserve">OXYDE ROUGE </t>
  </si>
  <si>
    <t>PLATEx2_Pasting</t>
  </si>
  <si>
    <t>PLATE_Pasting</t>
  </si>
  <si>
    <t>SEP PAPIER G  laize 103 mm 12,5 g/m² (Tonne)</t>
  </si>
  <si>
    <t>SEP PAPIER G  laize 128 mm 12,5 g/m² (Tonne)</t>
  </si>
  <si>
    <t xml:space="preserve">SULFURIC ACID (DENSITY = 1.84 CONCENTRATION 98%) </t>
  </si>
  <si>
    <t xml:space="preserve">BAC N50 P0 C38 B00 NOIR </t>
  </si>
  <si>
    <t>BAC M14 GRIS PO C60 35321021B74</t>
  </si>
  <si>
    <t>COUV M14 GAUCHE GRIS 35422083B70</t>
  </si>
  <si>
    <t>BAC M15 NOIR PO C78 35331021B70</t>
  </si>
  <si>
    <t>COUV.M15 GAUCHE NOIR 35402021D40</t>
  </si>
  <si>
    <t>BAC M16 NOIR PO C102 B01 AVEC LISTEAUX</t>
  </si>
  <si>
    <t>COUV M16 G DC NOIR 2B552022B70</t>
  </si>
  <si>
    <t>BAC M10 P15,4 C33 GRIS 30241012B70</t>
  </si>
  <si>
    <t>COUV M10 G FLAT NOIR 22462007B70</t>
  </si>
  <si>
    <t xml:space="preserve">SEPARATEUR 123X1.0X0.25 </t>
  </si>
  <si>
    <t>BAC NS40 P0 NOIR V250 LISTEAUX KOREAN 2B221014B70</t>
  </si>
  <si>
    <t>COUV NS40 D MFP NOIR PETITE BUSELURE 27342006B70</t>
  </si>
  <si>
    <t>UFMSP12BF009L2</t>
  </si>
  <si>
    <t>BAC M10 P15,4 C33 NOIR 30241008B70</t>
  </si>
  <si>
    <t>COUV M10 D FLAT NOIR 22462004B70</t>
  </si>
  <si>
    <t>UFM67J0X002R2</t>
  </si>
  <si>
    <t>COUV N70 T-AKUMSAN D+ NOIR</t>
  </si>
  <si>
    <t>BAC NS40 P0 NOIR SANS LISTEAUX</t>
  </si>
  <si>
    <t>UFLB78B3K5172R2</t>
  </si>
  <si>
    <t>UFLB77L4K072R2</t>
  </si>
  <si>
    <t>COUV M10 G FLAT GRIS 22462035B70</t>
  </si>
  <si>
    <t>COUV N50 T-AKUMSAN G+ NOIR</t>
  </si>
  <si>
    <t xml:space="preserve">BAC D23 P0 C33 B01 NOIR </t>
  </si>
  <si>
    <t>COUV D23 T-AKUMSAN D+ NOIR</t>
  </si>
  <si>
    <t>COUV N70 T-AKUMSAN G+ NOIR</t>
  </si>
  <si>
    <t xml:space="preserve">SEPARATEUR LV 160X1.3X0.2 </t>
  </si>
  <si>
    <t>BAC M11 P8,5 C46 GRIS 22241025B70</t>
  </si>
  <si>
    <t>COUV M11 G FLAT GRIS M18 22482043B70</t>
  </si>
  <si>
    <t>COUV L2 EK D NOIR FAI 25812011B70</t>
  </si>
  <si>
    <t xml:space="preserve">BAC L3 NOIR P0 C33 </t>
  </si>
  <si>
    <t xml:space="preserve">COUVERCLE L3 NOIR P NOIR T-AKUMSAN </t>
  </si>
  <si>
    <t xml:space="preserve">COUVERCLE L5 NOIR P NOIR T-AKUMSAN </t>
  </si>
  <si>
    <t>BAC M11 P8.5 C46,3 NOIR 22241008B70</t>
  </si>
  <si>
    <t xml:space="preserve">COUV M11 D FLAT NOIR M18 </t>
  </si>
  <si>
    <t>BAC M14 NOIR PO C60 35321017B70</t>
  </si>
  <si>
    <t>COUV M14 G DC NOIR 2B492010B70</t>
  </si>
  <si>
    <t>BAC M15 GRIS PO C78 35331028B74</t>
  </si>
  <si>
    <t>COUV M15 GAUCHE GRIS 35402077B70</t>
  </si>
  <si>
    <t>COUV M15 G DC NOIR 2B522019B70</t>
  </si>
  <si>
    <t>420M1604</t>
  </si>
  <si>
    <t xml:space="preserve">COUV. M16 GAUCHE NOIR </t>
  </si>
  <si>
    <t>COUV NS40 G MFP NOIR PETITE BUSELURE  27342011B70</t>
  </si>
  <si>
    <t>BAC NS60 P0 C34 NOIR 27251002B74</t>
  </si>
  <si>
    <t>COUV NS60 D RS NOIR PB 27312007B70</t>
  </si>
  <si>
    <t>BAC M12 P12.5 C49 NOIR 21631003B70</t>
  </si>
  <si>
    <t>COUV.M12 GAUCHE NOIR AVEC BOUCHON</t>
  </si>
  <si>
    <t>BAC COMPACT B90 C49 P19,5  T2 OPAQUE</t>
  </si>
  <si>
    <t>COUVB90 COMPACT DROITE PUSH-IN B11,4 NOIR</t>
  </si>
  <si>
    <t>COUV L1 EK D NOIR FAI 25032008D40</t>
  </si>
  <si>
    <t>COUV L3 EK  D NOIR FAI 24142128B70</t>
  </si>
  <si>
    <t xml:space="preserve">COUV M11 G FLAT NOIR M18 </t>
  </si>
  <si>
    <t xml:space="preserve">SEPARATEUR 161X1.0X0.2 </t>
  </si>
  <si>
    <t>LB55B2W172R1S13</t>
  </si>
  <si>
    <t>UFLB55B2W172R2</t>
  </si>
  <si>
    <t xml:space="preserve">BAC L6 NOIR P0 C58,8 </t>
  </si>
  <si>
    <t xml:space="preserve">COUV L6 EK D NOIR FAI </t>
  </si>
  <si>
    <t>LB55L2W172R1S13</t>
  </si>
  <si>
    <t>UFLB55L2W172R2</t>
  </si>
  <si>
    <t>LB78B3K5172R1Z22</t>
  </si>
  <si>
    <t>LB90L5K5172R1Z22</t>
  </si>
  <si>
    <t>UFLB90L5K5172R2</t>
  </si>
  <si>
    <t>J6 R+ HANKOOK MF55D23L 232x180x232</t>
  </si>
  <si>
    <t>460D1845</t>
  </si>
  <si>
    <t>Magic eye  19.16 / 60 мм (X)</t>
  </si>
  <si>
    <t xml:space="preserve">COUVERCLE L1 NOIR P NOIR T-AKUMSAN </t>
  </si>
  <si>
    <t>BAC L2 GRIS PO C28 25691011B77</t>
  </si>
  <si>
    <t>J35 R+ HANKOOK MF40B19L 198x136x234</t>
  </si>
  <si>
    <t xml:space="preserve">BAC L3 BASSE GRIS  P0 C34 </t>
  </si>
  <si>
    <t>J45 R+ HANKOOK MF50B24LS 240x136x236</t>
  </si>
  <si>
    <t>420D2304</t>
  </si>
  <si>
    <t>Lid  J6 X R black with magic eye</t>
  </si>
  <si>
    <t>M802001106012</t>
  </si>
  <si>
    <t>Кутия J6 черна с борд BG</t>
  </si>
  <si>
    <t>430P1020</t>
  </si>
  <si>
    <t>Pasting paper  127 мм DYNAGRID 328 NG</t>
  </si>
  <si>
    <t>MX0000160077</t>
  </si>
  <si>
    <t>Полиестерно влакно</t>
  </si>
  <si>
    <t>490C0016</t>
  </si>
  <si>
    <t xml:space="preserve">Plastic inserter for JIS box </t>
  </si>
  <si>
    <t>MSP12BF009L1S13</t>
  </si>
  <si>
    <t>LB77L4K072R1S13</t>
  </si>
  <si>
    <t>M67J0X002R1S13</t>
  </si>
  <si>
    <t>PLAQUE EMPATEE MP PUNCHING LATERAL (M+L)</t>
  </si>
  <si>
    <t>430P1013</t>
  </si>
  <si>
    <t>SEP PAPIER G  laize 125 mm 12,5 g/m² (Tonne)</t>
  </si>
  <si>
    <t>PLAQUE EMPATEE MN PUNCHING LATERAL (M-L)</t>
  </si>
  <si>
    <t>10D26G</t>
  </si>
  <si>
    <t>UF10D26G</t>
  </si>
  <si>
    <t>M78J0X002L1S13</t>
  </si>
  <si>
    <t>UFM78J0X002L2</t>
  </si>
  <si>
    <t>KX45J4X102L1</t>
  </si>
  <si>
    <t>Стартерна батерия 45Ah 12V L  - KX45J4X102L1</t>
  </si>
  <si>
    <t>1</t>
  </si>
  <si>
    <t>UFKX45J4X102L1</t>
  </si>
  <si>
    <t>M80300110454</t>
  </si>
  <si>
    <t>Капак J4 X L черен с око</t>
  </si>
  <si>
    <t>2.74</t>
  </si>
  <si>
    <t>0.62</t>
  </si>
  <si>
    <t>0.80227</t>
  </si>
  <si>
    <t>24</t>
  </si>
  <si>
    <t>30</t>
  </si>
  <si>
    <t>0.646</t>
  </si>
  <si>
    <t>KX45J4XB102L1</t>
  </si>
  <si>
    <t>Стартерна батерия 40Ah 12V L- KX45J4XB102L1</t>
  </si>
  <si>
    <t>UFKX45J4XB102L1</t>
  </si>
  <si>
    <t>M80300110456</t>
  </si>
  <si>
    <t>Капак J4 X L черен с око с втулка Z</t>
  </si>
  <si>
    <t>G45J6X112L1</t>
  </si>
  <si>
    <t>Стартерна батерия 60Ah 12V L - G45J6X112L1</t>
  </si>
  <si>
    <t>UFG45J6X112L1</t>
  </si>
  <si>
    <t>420D2305</t>
  </si>
  <si>
    <t>Couvercle D23 G NR AVEC OM</t>
  </si>
  <si>
    <t>3.63</t>
  </si>
  <si>
    <t>0.72</t>
  </si>
  <si>
    <t>P51160</t>
  </si>
  <si>
    <t>Gp+ Отрязана неформирана плоча</t>
  </si>
  <si>
    <t>490C0015</t>
  </si>
  <si>
    <t xml:space="preserve">Plastic inserter for DIN type box </t>
  </si>
  <si>
    <t>P30085</t>
  </si>
  <si>
    <t>Gn-  Отрязана неформирана плоча</t>
  </si>
  <si>
    <t>M804000516212</t>
  </si>
  <si>
    <t>Джоб сепаратор 162/0,9/0,175 DuroForceUltra</t>
  </si>
  <si>
    <t>1.02643</t>
  </si>
  <si>
    <t>0.82</t>
  </si>
  <si>
    <t>G67J0X112L1</t>
  </si>
  <si>
    <t>Стартерна батерия 90Ah 12V L - G67J0X112L1</t>
  </si>
  <si>
    <t>UFG67J0X112L1</t>
  </si>
  <si>
    <t>420N7006</t>
  </si>
  <si>
    <t>Lid J0 X L black with eye</t>
  </si>
  <si>
    <t>400N7003</t>
  </si>
  <si>
    <t xml:space="preserve">Box J0 D black with bord </t>
  </si>
  <si>
    <t>5.24</t>
  </si>
  <si>
    <t>0.93</t>
  </si>
  <si>
    <t>36</t>
  </si>
  <si>
    <t>42</t>
  </si>
  <si>
    <t>1.53965</t>
  </si>
  <si>
    <t>0.95</t>
  </si>
  <si>
    <t>G67J0X112R1</t>
  </si>
  <si>
    <t>Стартерна батерия 90Ah 12V R - G67J0X112R1</t>
  </si>
  <si>
    <t>UFG67J0X112R1</t>
  </si>
  <si>
    <t>420N7005</t>
  </si>
  <si>
    <t>Lid J0 X R black with eye</t>
  </si>
  <si>
    <t>K145J4X102L1</t>
  </si>
  <si>
    <t>Стартерна батерия 45Ah 12V L - K145J4X102L1</t>
  </si>
  <si>
    <t>UFK145J4X102L1</t>
  </si>
  <si>
    <t>0.75</t>
  </si>
  <si>
    <t>K145J4XB102L1</t>
  </si>
  <si>
    <t>Стартерна батерия 45Ah 12V L- K145J4XB102L1</t>
  </si>
  <si>
    <t>UFK145J4XB102L1</t>
  </si>
  <si>
    <t>M90100220019</t>
  </si>
  <si>
    <t>Пастир хартия 125 мм TR</t>
  </si>
  <si>
    <t>0.00046</t>
  </si>
  <si>
    <t>P22003</t>
  </si>
  <si>
    <t>Лента G-(0.7х100)</t>
  </si>
  <si>
    <t>0.037</t>
  </si>
  <si>
    <t>P308101</t>
  </si>
  <si>
    <t>Паста отрицателна - NBO4.25</t>
  </si>
  <si>
    <t>0.1</t>
  </si>
  <si>
    <t>0.00047</t>
  </si>
  <si>
    <t>P308011</t>
  </si>
  <si>
    <t>Паста положителна - PBO4.15</t>
  </si>
  <si>
    <t>0.115</t>
  </si>
  <si>
    <t>P21074</t>
  </si>
  <si>
    <t>Решетка Gp+</t>
  </si>
  <si>
    <t>0.0605</t>
  </si>
  <si>
    <t>0.09605</t>
  </si>
  <si>
    <t>0.00096</t>
  </si>
  <si>
    <t>0.05827</t>
  </si>
  <si>
    <t>0.09052</t>
  </si>
  <si>
    <t>0.00115</t>
  </si>
  <si>
    <t>0.81809</t>
  </si>
  <si>
    <t>0.81574</t>
  </si>
  <si>
    <t>0.044</t>
  </si>
  <si>
    <t>BATTRERY</t>
  </si>
  <si>
    <t>K134J3X0_1Nour_L</t>
  </si>
  <si>
    <t>Startter battery 35Ah 12V L - K134J3X0_1Nour_L</t>
  </si>
  <si>
    <t>UFK134J3X0_1Nour_L</t>
  </si>
  <si>
    <t>Unformed starter battery 35Ah 12V L - UFK134J3X0_1Nour_L</t>
  </si>
  <si>
    <t>M80300110354</t>
  </si>
  <si>
    <t>Капак J3 X L черен с око</t>
  </si>
  <si>
    <t>K145J4XB0_1Nour_LS</t>
  </si>
  <si>
    <t>Starter battery 45Ah 12V L - K145J4XB0_1Nour_LS</t>
  </si>
  <si>
    <t>UFK145J4XB0_1Nour_LS</t>
  </si>
  <si>
    <t>Unformed starter battery 45Ah 12V L - UFK145J4XB0_1Nour_LS</t>
  </si>
  <si>
    <t>K145J4XB0_1Nour_RS</t>
  </si>
  <si>
    <t>Starter battery 45Ah 12V R - K145J4XB0_1Nour_RS</t>
  </si>
  <si>
    <t>UFK145J4XB0_1Nour_RS</t>
  </si>
  <si>
    <t>Unformed starter battery 45Ah 12V R - UFK145J4XB0_1Nour_RS</t>
  </si>
  <si>
    <t>K145J4X0_1Nour_R</t>
  </si>
  <si>
    <t>Starter battery 45Ah 12V R - K145J4X0_1Nour_R</t>
  </si>
  <si>
    <t>UFK145J4X0_1Nour_R</t>
  </si>
  <si>
    <t>Unformed starter battery 45Ah 12V R - UFK145J4X0_1Nour_R</t>
  </si>
  <si>
    <t>M155J6X172R1</t>
  </si>
  <si>
    <t>Starter battery 60Ah 12V R - G255J6X0_1Nour_R</t>
  </si>
  <si>
    <t>UFM155J6X172R2</t>
  </si>
  <si>
    <t>Unformed starter battery 60Ah 12V R - UFG255J6X0_1Nour_R</t>
  </si>
  <si>
    <t>400D2304</t>
  </si>
  <si>
    <t xml:space="preserve">Box J6 black with bord TR - BG suplair </t>
  </si>
  <si>
    <t>330PMN NG</t>
  </si>
  <si>
    <t>NEGATIVE PLATE PM AFTER TUNNEL NG</t>
  </si>
  <si>
    <t>330PMP NG</t>
  </si>
  <si>
    <t>POSITIVE PLATE PM AFTER TUNNEL NG</t>
  </si>
  <si>
    <t>LB145L1P432R1</t>
  </si>
  <si>
    <t>BATTERIE FINIE A145L1P0_1Nour</t>
  </si>
  <si>
    <t>UFLB145L1P432R2</t>
  </si>
  <si>
    <t>490TL0102</t>
  </si>
  <si>
    <t>Secondary lid  L1  type P black</t>
  </si>
  <si>
    <t>460D1843</t>
  </si>
  <si>
    <t>Magic eye 19.16 / 72.3</t>
  </si>
  <si>
    <t>Unform BATTERIE FINIE A145L1P0_1Nour</t>
  </si>
  <si>
    <t>330PBP NG</t>
  </si>
  <si>
    <t>POSITIVE PLATE PB AFTER TUNNEL NG</t>
  </si>
  <si>
    <t>330PBN NG</t>
  </si>
  <si>
    <t>NEGATIVE PLATE PB AFTER TUNNEL NG</t>
  </si>
  <si>
    <t>420L0142</t>
  </si>
  <si>
    <t xml:space="preserve">Lid LB1 type P R black with magic eye </t>
  </si>
  <si>
    <t>LB156L2P432R1</t>
  </si>
  <si>
    <t>UFLB156L2P432R2</t>
  </si>
  <si>
    <t>490TL0202</t>
  </si>
  <si>
    <t>Secondary lid L2 type P black</t>
  </si>
  <si>
    <t>Unform BATTERIE FINIE PL2 SMF</t>
  </si>
  <si>
    <t>420L0243</t>
  </si>
  <si>
    <t xml:space="preserve">Lid LB2 type P R black with magic eye </t>
  </si>
  <si>
    <t>UFLB167L3P432R2</t>
  </si>
  <si>
    <t>Unform A167L3P0_1Nour</t>
  </si>
  <si>
    <t>420L0343</t>
  </si>
  <si>
    <t xml:space="preserve">Lid LB3 type P R black with magic eye </t>
  </si>
  <si>
    <t>LB167L3P432R1</t>
  </si>
  <si>
    <t>A167L3P0_1Nour</t>
  </si>
  <si>
    <t>490TL0302</t>
  </si>
  <si>
    <t>Secondary lid L3 type P black</t>
  </si>
  <si>
    <t>UFA178L3P0_1Nour</t>
  </si>
  <si>
    <t>Unform A178L3P0_1Nour</t>
  </si>
  <si>
    <t>A178L3P0_1Nour</t>
  </si>
  <si>
    <t>LB190L5P432R1</t>
  </si>
  <si>
    <t>A190L5P0_1Nour</t>
  </si>
  <si>
    <t>UFLB190L5P432R2</t>
  </si>
  <si>
    <t>490TL0502</t>
  </si>
  <si>
    <t>Secondary lid L5 type P black</t>
  </si>
  <si>
    <t>420L0542</t>
  </si>
  <si>
    <t xml:space="preserve">Lid LB5 type P R black with magic eye </t>
  </si>
  <si>
    <t>LB189L5P432R1</t>
  </si>
  <si>
    <t>A189L5P0_1Nour</t>
  </si>
  <si>
    <t>UFLB189L5P432R2</t>
  </si>
  <si>
    <t>Unform A189L5P0_1Nour</t>
  </si>
  <si>
    <t>M155J6X172L1</t>
  </si>
  <si>
    <t>Starter battery 60Ah 12V L - G255J6X0_1Nour_L</t>
  </si>
  <si>
    <t>UFM155J6X172L2</t>
  </si>
  <si>
    <t>Unformed starter battery 60Ah 12V L - UFG255J6X0_1Nour_L</t>
  </si>
  <si>
    <t>G256J6X0_1Nour_L</t>
  </si>
  <si>
    <t>Starter battery 65Ah 12V R - G256J6X0_1Nour_L</t>
  </si>
  <si>
    <t>UFG256J6X0_1Nour_L</t>
  </si>
  <si>
    <t>Unformed starter battery 65Ah 12V R - UFG256J6X0_1Nour_L</t>
  </si>
  <si>
    <t>G266J0X0_1Nour_L</t>
  </si>
  <si>
    <t>Starter battery 70Ah 12V L - G266J0X0_1Nour_L</t>
  </si>
  <si>
    <t>UFG266J0X0_1Nour_L</t>
  </si>
  <si>
    <t>Unformed starter battery 70Ah 12V L - UFG266J0X0_1Nour_L</t>
  </si>
  <si>
    <t>G266J0X0_1Nour_R</t>
  </si>
  <si>
    <t>Starter battery 70Ah 12V R - G266J0X0_1Nour_R</t>
  </si>
  <si>
    <t>UFG266J0X0_1Nour_R</t>
  </si>
  <si>
    <t>Unformed starter battery 70Ah 12V R - UFG266J0X0_1Nour_R</t>
  </si>
  <si>
    <t>G267J0X0_1Nour_L</t>
  </si>
  <si>
    <t>Starter battery 75Ah 12V L - G267J0X0_1Nour_L</t>
  </si>
  <si>
    <t>UFG267J0X0_1Nour_L</t>
  </si>
  <si>
    <t>Unformed starter battery 75Ah 12V L - UFG266J0X0_1Nour_L</t>
  </si>
  <si>
    <t>Unformed starter battery 75Ah 12V L - UFG267J0X0_1Nour_L</t>
  </si>
  <si>
    <t>M177J0X172L1</t>
  </si>
  <si>
    <t>Starter battery 80Ah 12V L - G277J0X0_1Nour_L</t>
  </si>
  <si>
    <t>UFM177J0X172L2</t>
  </si>
  <si>
    <t>Unformed starter battery 80Ah 12V L - UFG277J0X0_1Nour_L</t>
  </si>
  <si>
    <t>M177J0X172R1</t>
  </si>
  <si>
    <t>Starter battery 80Ah 12V R - G277J0X0_1Nour_R</t>
  </si>
  <si>
    <t>UFM177J0X172R2</t>
  </si>
  <si>
    <t>Unformed starter battery 80Ah 12V R - UFG277J0X0_1Nour_R</t>
  </si>
  <si>
    <t>G278J0X0_1Nour_L</t>
  </si>
  <si>
    <t>Starter battery 90Ah 12V L - G278J0X0_1Nour_L</t>
  </si>
  <si>
    <t>UFG278J0X0_1Nour_L</t>
  </si>
  <si>
    <t>Unformed starter battery 90Ah 12V L - UFG278J0X0_1Nour_L</t>
  </si>
  <si>
    <t>G278J0X0_1Nour_R</t>
  </si>
  <si>
    <t>Starter battery 90Ah 12V R - G278J0X0_1Nour_R</t>
  </si>
  <si>
    <t>UFG278J0X0_1Nour_R</t>
  </si>
  <si>
    <t>M188J0X172L1</t>
  </si>
  <si>
    <t>Starter battery 95Ah 12V L - G288J0X0_1Nour_L</t>
  </si>
  <si>
    <t>UFM188J0X172L2</t>
  </si>
  <si>
    <t>Unformed starter battery 95Ah 12V L - UFG288J0X0_1Nour_L</t>
  </si>
  <si>
    <t>M188J0X172R1</t>
  </si>
  <si>
    <t>Starter battery 95Ah 12V R - G288J0X0_1Nour_R</t>
  </si>
  <si>
    <t>UFM188J0X172R2</t>
  </si>
  <si>
    <t>Unformed starter battery 95Ah 12V R - UFG288J0X0_1Nour_R</t>
  </si>
  <si>
    <t>G245J7X0_1Nour_L</t>
  </si>
  <si>
    <t>Startter battery 50Ah 12V L - G245J7X0_1Nour_L</t>
  </si>
  <si>
    <t>UFG245J7X0_1Nour_L</t>
  </si>
  <si>
    <t>Unformed starter battery 50Ah 12V L - G245J7X0_1Nour_L</t>
  </si>
  <si>
    <t>400N5003</t>
  </si>
  <si>
    <t xml:space="preserve">Box J7 black with bord  BG suplair </t>
  </si>
  <si>
    <t>420N5006</t>
  </si>
  <si>
    <t>Lid J7 X L black with magic eye</t>
  </si>
  <si>
    <t>G245J7X0_1Nour_R</t>
  </si>
  <si>
    <t>Startter battery 50Ah 12V R - G245J7X0_1Nour_R</t>
  </si>
  <si>
    <t>UFG245J7X0_1Nour_R</t>
  </si>
  <si>
    <t>Unformed starter battery 50Ah 12V R - G245J7X0_1Nour_R</t>
  </si>
  <si>
    <t>420N5005</t>
  </si>
  <si>
    <t>Lid J7 X R black with magic eye</t>
  </si>
  <si>
    <t>M166J7X172L1</t>
  </si>
  <si>
    <t>Startter battery 70Ah 12V L - G266J7X0_1Nour_L</t>
  </si>
  <si>
    <t>UFM166J7X172L2</t>
  </si>
  <si>
    <t>Unformed starter battery 70Ah 12V L - G266J7X0_1Nour_L</t>
  </si>
  <si>
    <t>M166J7X172R1</t>
  </si>
  <si>
    <t>Startter battery 70Ah 12V R - G266J7X0_1Nour_R</t>
  </si>
  <si>
    <t>UFM166J7X172R2</t>
  </si>
  <si>
    <t>Unformed starter battery 70Ah 12V R - G266J7X0_1Nour_R</t>
  </si>
  <si>
    <t>430P2013</t>
  </si>
  <si>
    <t>Pasting paper  103 мм DYNAGRID 328 NG</t>
  </si>
  <si>
    <t>UNM67J0X002L2</t>
  </si>
  <si>
    <t>BATTERIE FINIE D31 EXP LYBIE G</t>
  </si>
  <si>
    <t>M67J0X002L1S13</t>
  </si>
  <si>
    <t>BATT FINIE D31 STARTER LIBYE G</t>
  </si>
  <si>
    <t>M45J6X072L1S13</t>
  </si>
  <si>
    <t>BATT FINIE D23 POWER G</t>
  </si>
  <si>
    <t>UFM45J6X072L2</t>
  </si>
  <si>
    <t>330MRTP</t>
  </si>
  <si>
    <t>POSITIVE PLATE MRT AFTER TUNNEL</t>
  </si>
  <si>
    <t>320MRTP</t>
  </si>
  <si>
    <t>POSITIVE PUNCHING GRID MRT</t>
  </si>
  <si>
    <t>330MRTN</t>
  </si>
  <si>
    <t>NEGATIVE PLATE MRT AFTER TUNNEL</t>
  </si>
  <si>
    <t>320MRTN</t>
  </si>
  <si>
    <t>NEGATIVE PUNCHING GRID MRT</t>
  </si>
  <si>
    <t>MRT34J3X102R1</t>
  </si>
  <si>
    <t>Starter battery 35Ah 12V R - MRT34J3X102R1</t>
  </si>
  <si>
    <t>UFMRT34J3X102R2</t>
  </si>
  <si>
    <t>Unformed starter battery 35Ah 12V R - MRT34J3X102R2</t>
  </si>
  <si>
    <t>MRT45J4X102R1</t>
  </si>
  <si>
    <t>Starter battery 45Ah 12V R - MRT45J4X102R1</t>
  </si>
  <si>
    <t>UFMRT45J4X102R2</t>
  </si>
  <si>
    <t>Unformed starter battery 45Ah 12V R - MRT45J4X102R2</t>
  </si>
  <si>
    <t>MRT45J4X102L1</t>
  </si>
  <si>
    <t>Starter battery 45Ah 12V R - MRT45J4X102L1</t>
  </si>
  <si>
    <t>UFMRT45J4X102L2</t>
  </si>
  <si>
    <t>Unformed starter battery 45Ah 12V R - MRT45J4X102L2</t>
  </si>
  <si>
    <t>LB45B1W072R1S13</t>
  </si>
  <si>
    <t>UFLB45B1W072R2</t>
  </si>
  <si>
    <t>LB45L1W072R1S13</t>
  </si>
  <si>
    <t>UFLB45L1W072R2</t>
  </si>
  <si>
    <t>LB55B2W072R1S13</t>
  </si>
  <si>
    <t>UFLB55B2W072R2</t>
  </si>
  <si>
    <t>LB55L2W072R1S13</t>
  </si>
  <si>
    <t>UFLB55L2W072R2</t>
  </si>
  <si>
    <t>LB67B3W072R1S13</t>
  </si>
  <si>
    <t>UFLB67B3W072R2</t>
  </si>
  <si>
    <t>LB67L3W072R1S13</t>
  </si>
  <si>
    <t>UFLB67L3W072R2</t>
  </si>
  <si>
    <t>LB89L5W072R1S13</t>
  </si>
  <si>
    <t>UFLB89L5W072R2</t>
  </si>
  <si>
    <t>MT78M11F043L1S13</t>
  </si>
  <si>
    <t>UFMT78M11F043L2</t>
  </si>
  <si>
    <t>ML34CDL002L1S13</t>
  </si>
  <si>
    <t>UFML34CDL002L2</t>
  </si>
  <si>
    <t>LB166L2P432R1</t>
  </si>
  <si>
    <t>UFLB166L2P432R2</t>
  </si>
  <si>
    <t>LB177L3P432R1</t>
  </si>
  <si>
    <t>UFLB177L3P432R2</t>
  </si>
  <si>
    <t>LB99B5K5172R1Z22</t>
  </si>
  <si>
    <t>BATTERIE  FINIE PL5B99</t>
  </si>
  <si>
    <t>UFLB99B5K5172R1</t>
  </si>
  <si>
    <t>LB55L1W172R1Z55</t>
  </si>
  <si>
    <t>460D1844</t>
  </si>
  <si>
    <t xml:space="preserve">Megic eye 19.16 / 65.3 мм </t>
  </si>
  <si>
    <t>UFLB55L1W172R2</t>
  </si>
  <si>
    <t>500E0262</t>
  </si>
  <si>
    <t>ETIQ BAC SMART  S1 SMF  160/90</t>
  </si>
  <si>
    <t>510SML012</t>
  </si>
  <si>
    <t>ETIQ COUV S1  SMF 190/50</t>
  </si>
  <si>
    <t>420L0143</t>
  </si>
  <si>
    <t>Couvercle L1 SMF D+ NOIR AVEC OM</t>
  </si>
  <si>
    <t>LB77L3W172R1Z55</t>
  </si>
  <si>
    <t>UFLB77L3W172R2</t>
  </si>
  <si>
    <t>500E0264</t>
  </si>
  <si>
    <t>ETIQ BAC SMART S3 SMF  230/90</t>
  </si>
  <si>
    <t>510SML032</t>
  </si>
  <si>
    <t xml:space="preserve">ETIQ COUV S3 SMF 260/50 </t>
  </si>
  <si>
    <t>420L0344</t>
  </si>
  <si>
    <t>COUVERCLE L3 SMF D+ NOIR AVEC OM</t>
  </si>
  <si>
    <t>LB90L5W172R1Z55</t>
  </si>
  <si>
    <t>UFLBLB90L5W172R2</t>
  </si>
  <si>
    <t>500E0265</t>
  </si>
  <si>
    <t xml:space="preserve">ETIQ BAC SMART S5  SMF </t>
  </si>
  <si>
    <t>510SML052</t>
  </si>
  <si>
    <t>ETIQ COUV S5  SMF  330/50</t>
  </si>
  <si>
    <t>420L0543</t>
  </si>
  <si>
    <t>COUVERCLE L5 SMF D+ NOIR AVEC OM</t>
  </si>
  <si>
    <t>LB44L1K072R1S12</t>
  </si>
  <si>
    <t>500E0251</t>
  </si>
  <si>
    <t>ETIQ BAC NOUR POWER PL1 ND</t>
  </si>
  <si>
    <t>510PL0112</t>
  </si>
  <si>
    <t xml:space="preserve">ETIQ COUV POWER PL1 LEFT </t>
  </si>
  <si>
    <t>510PL0113</t>
  </si>
  <si>
    <t>ETIQ COUV POWER PL1 RIGHT</t>
  </si>
  <si>
    <t>LB44B1K072R1S12</t>
  </si>
  <si>
    <t>LB55L2K072R1S12</t>
  </si>
  <si>
    <t>500E0252</t>
  </si>
  <si>
    <t>ETIQ BAC NOUR POWER PL2  ND</t>
  </si>
  <si>
    <t>510PL0213</t>
  </si>
  <si>
    <t>ETIQ COUV NOUR POWER PL2 LEFT</t>
  </si>
  <si>
    <t>ETIQ COUV NOUR POWER PL2  RIGHT</t>
  </si>
  <si>
    <t>LB55B2K072R1S12</t>
  </si>
  <si>
    <t>LB00L6K5072R1S12</t>
  </si>
  <si>
    <t>LB45B1W172R1Z44</t>
  </si>
  <si>
    <t>UFLB45B1W172R2</t>
  </si>
  <si>
    <t>500E0267</t>
  </si>
  <si>
    <t>ETIQ BAC PRL1B SMF</t>
  </si>
  <si>
    <t>510PRL1B1</t>
  </si>
  <si>
    <t xml:space="preserve">ETIQ COUV PRL1B ND </t>
  </si>
  <si>
    <t>LB45L1W172R1Z44</t>
  </si>
  <si>
    <t>UFLB45L1W172R2</t>
  </si>
  <si>
    <t>500E0266</t>
  </si>
  <si>
    <t>ETIQ BAC PRL1 SMF</t>
  </si>
  <si>
    <t>510PRL1H1</t>
  </si>
  <si>
    <t>LB45L1W172L1Z44</t>
  </si>
  <si>
    <t>UFLB45L1W172L2</t>
  </si>
  <si>
    <t>500E0268</t>
  </si>
  <si>
    <t>Couvercle L1 SMF G+ NOIR AVEC OM</t>
  </si>
  <si>
    <t>LB67B3W172R1Z44</t>
  </si>
  <si>
    <t>UFLB67B3W172R2</t>
  </si>
  <si>
    <t>500E0271</t>
  </si>
  <si>
    <t>ETIQ BAC PRL3B SMF</t>
  </si>
  <si>
    <t>510PRL3B1</t>
  </si>
  <si>
    <t>ETIQ COUV PRL3B 230/80 ND</t>
  </si>
  <si>
    <t>LB67L3W172R1Z44</t>
  </si>
  <si>
    <t>UFLB67L3W172R2</t>
  </si>
  <si>
    <t>500E0270</t>
  </si>
  <si>
    <t>ETIQ BAC PRL3 SMF</t>
  </si>
  <si>
    <t>510PRL3H1</t>
  </si>
  <si>
    <t>ETIQ COUV  PRL3  SMF</t>
  </si>
  <si>
    <t>LB89L5W172R1Z44</t>
  </si>
  <si>
    <t>UFLB89L5W172R2</t>
  </si>
  <si>
    <t>M78M11F042R1S13</t>
  </si>
  <si>
    <t>UFM78M11F042R2</t>
  </si>
  <si>
    <t>ETIQ COUV  PM11S</t>
  </si>
  <si>
    <t>M89C98P5042R1S13</t>
  </si>
  <si>
    <t>UFM89C98P5042R2</t>
  </si>
  <si>
    <t>500E0277</t>
  </si>
  <si>
    <t>ETIQ BAC PREMIUM 110 ND</t>
  </si>
  <si>
    <t>510PM11001</t>
  </si>
  <si>
    <t>ETIQ COUV  PM110 LEFT</t>
  </si>
  <si>
    <t>510PM111002</t>
  </si>
  <si>
    <t>ETIQ COUV PM110  RIGHT</t>
  </si>
  <si>
    <t>ML34CF303L1X12</t>
  </si>
  <si>
    <t>UFML34CF303L2</t>
  </si>
  <si>
    <t>M55J6X172R1Z44</t>
  </si>
  <si>
    <t>UFM55J6X172R2</t>
  </si>
  <si>
    <t>500E0273</t>
  </si>
  <si>
    <t>ETIQ BACPREMIUM  D23 ND</t>
  </si>
  <si>
    <t>510PRD2301</t>
  </si>
  <si>
    <t>ETIQ COUV PR D23  ND</t>
  </si>
  <si>
    <t>M56J7X102L1Z44</t>
  </si>
  <si>
    <t>UFM56J7X102L2</t>
  </si>
  <si>
    <t>BAT NF D26G  NR/NR</t>
  </si>
  <si>
    <t>M56J7X102R1Z44</t>
  </si>
  <si>
    <t>UFM56J7X102R2</t>
  </si>
  <si>
    <t>500E0274</t>
  </si>
  <si>
    <t>ETIQ BAC PREMIUM D26 ND</t>
  </si>
  <si>
    <t>510PRD2601</t>
  </si>
  <si>
    <t>ETIQ COUV PR D26 70Ah ND</t>
  </si>
  <si>
    <t>M78J0X172L1Z44</t>
  </si>
  <si>
    <t>UFM78J0X172L2</t>
  </si>
  <si>
    <t>500E0275</t>
  </si>
  <si>
    <t>ETIQ BAC PREMIUMD31 ND</t>
  </si>
  <si>
    <t>510PRD3101</t>
  </si>
  <si>
    <t>ETIQ COUV PR D31 100Ah ND</t>
  </si>
  <si>
    <t>M78J0X172R1Z44</t>
  </si>
  <si>
    <t>UFM78J0X172R2</t>
  </si>
  <si>
    <t>BAT NF D31 D NR/NR</t>
  </si>
  <si>
    <t>MRT44J3X102R1Z44</t>
  </si>
  <si>
    <t>Starter battery 40Ah 12V R - MRT44J3X102R1</t>
  </si>
  <si>
    <t>UFMRT44J3X102R2</t>
  </si>
  <si>
    <t>Unformed starter battery 40Ah 12V R - MRT44J3X102R2</t>
  </si>
  <si>
    <t>490TNS4001</t>
  </si>
  <si>
    <t>Protective cover J3 black</t>
  </si>
  <si>
    <t>500E0272</t>
  </si>
  <si>
    <t>510PRNS401</t>
  </si>
  <si>
    <t>ETIQ COUV PR NS40 40AH ND</t>
  </si>
  <si>
    <t>400NS4005</t>
  </si>
  <si>
    <t>Box J3 black without bord</t>
  </si>
  <si>
    <t>420NS4007</t>
  </si>
  <si>
    <t>Lid J3 X R black with magic eye</t>
  </si>
  <si>
    <t>MRT44J3X102L1Z44</t>
  </si>
  <si>
    <t>Starter battery 40Ah 12V L - MRT44J3X102L1</t>
  </si>
  <si>
    <t>UFMRT44J3X102L2</t>
  </si>
  <si>
    <t>Unformed starter battery 40Ah 12V L - MRT44J3X102L2</t>
  </si>
  <si>
    <t>420NS4008</t>
  </si>
  <si>
    <t>Lid J3 X L black with magic eye</t>
  </si>
  <si>
    <t>MRT45J4X102R1Z44</t>
  </si>
  <si>
    <t>490TNS6001</t>
  </si>
  <si>
    <t>Protective cover J4 black</t>
  </si>
  <si>
    <t>500E0276</t>
  </si>
  <si>
    <t>ETIQ BAC PREMIUM NS60</t>
  </si>
  <si>
    <t>510PRNS601</t>
  </si>
  <si>
    <t>ETIQ COUV PR NS60 45AH SMF</t>
  </si>
  <si>
    <t>400NS6003</t>
  </si>
  <si>
    <t>Box J4 black without bord</t>
  </si>
  <si>
    <t>420NS6042</t>
  </si>
  <si>
    <t>Lid J4 X R black with megic eye</t>
  </si>
  <si>
    <t>LB66L2W172R1Z55</t>
  </si>
  <si>
    <t>UFLB66L2W172R2</t>
  </si>
  <si>
    <t xml:space="preserve">ETIQ BAC SMART S2  SMF </t>
  </si>
  <si>
    <t xml:space="preserve">ETIQ COUV S2 SMF </t>
  </si>
  <si>
    <t>420L0244</t>
  </si>
  <si>
    <t>Lid  LB2 W R black with eye</t>
  </si>
  <si>
    <t>LB56B2W172R1Z44</t>
  </si>
  <si>
    <t>UFLB56B2W172R2</t>
  </si>
  <si>
    <t>500E0269</t>
  </si>
  <si>
    <t xml:space="preserve">ETIQ BAC PRL2B SMF </t>
  </si>
  <si>
    <t>510PRL2B1</t>
  </si>
  <si>
    <t>EYIQ COUV PRL2B SMF 225/50</t>
  </si>
  <si>
    <t>LB56L2W172R1Z44</t>
  </si>
  <si>
    <t>UFLB56L2W172R2</t>
  </si>
  <si>
    <t>ETIQ BAC PRL2 SMF</t>
  </si>
  <si>
    <t>510PRL2H1</t>
  </si>
  <si>
    <t xml:space="preserve">ETIQ COUV PRL1 SMF </t>
  </si>
  <si>
    <t>500E0248</t>
  </si>
  <si>
    <t>ETIQ BAC M15S  ND</t>
  </si>
  <si>
    <t>510J1507</t>
  </si>
  <si>
    <t>ETIQ COUV M15S  ND</t>
  </si>
  <si>
    <t>ML34CF303L1X13</t>
  </si>
  <si>
    <t>LB66B3K072R1S13</t>
  </si>
  <si>
    <t>LB66L3K072R1S13</t>
  </si>
  <si>
    <t>LB88L5K072R1S13</t>
  </si>
  <si>
    <t xml:space="preserve"> </t>
  </si>
  <si>
    <t>BAC L3 BASSE GRIS  P0 C34</t>
  </si>
  <si>
    <t>Box J0 D black with bord</t>
  </si>
  <si>
    <t>Box J6 black with bord TR - BG suplair</t>
  </si>
  <si>
    <t>Box J7 black with bord  BG suplair</t>
  </si>
  <si>
    <t>COUV. M16 GAUCHE NOIR</t>
  </si>
  <si>
    <t>COUVERCLE L1 NOIR P NOIR T-AKUMSAN</t>
  </si>
  <si>
    <t>COUVERCLE L3 NOIR P NOIR T-AKUMSAN</t>
  </si>
  <si>
    <t>COUVERCLE L5 NOIR P NOIR T-AKUMSAN</t>
  </si>
  <si>
    <t>Lid  LB1 type K R black without magic eye</t>
  </si>
  <si>
    <t>Lid  LB2 type K R black without magic eye</t>
  </si>
  <si>
    <t>Lid  LB3 type K R black without magic eye</t>
  </si>
  <si>
    <t>Lid  LB5 type K R black without magic eye</t>
  </si>
  <si>
    <t>Lid LB1 type P R black with magic eye</t>
  </si>
  <si>
    <t>Lid LB2 type P R black with magic eye</t>
  </si>
  <si>
    <t>Lid LB3 type P R black with magic eye</t>
  </si>
  <si>
    <t>Lid LB5 type P R black with magic eye</t>
  </si>
  <si>
    <t>SEPARATEUR LV 160X1.3X0.2</t>
  </si>
  <si>
    <t>SULFURIC ACID (DENSITY = 1.84 CONCENTRATION 98%)</t>
  </si>
  <si>
    <t>BOUCHON D27 ROUGE</t>
  </si>
  <si>
    <t>Megic eye 19.16 / 65.3 мм</t>
  </si>
  <si>
    <t>CACHE BORNE NEG.BLANC POULIE</t>
  </si>
  <si>
    <t>CACHE BORNE POS. ROUGE POULIE</t>
  </si>
  <si>
    <t>ETIQ BAC PM10S</t>
  </si>
  <si>
    <t>ETIQ BAC PRL2B SMF</t>
  </si>
  <si>
    <t>ETIQ BAC SMART S2  SMF</t>
  </si>
  <si>
    <t>ETIQ BAC SMART S5  SMF</t>
  </si>
  <si>
    <t>ETIQ COUV POWER PL1 LEFT</t>
  </si>
  <si>
    <t>ETIQ COUV PRL1 SMF</t>
  </si>
  <si>
    <t>ETIQ COUV PRL1B ND</t>
  </si>
  <si>
    <t>ETIQ COUV S2 SMF</t>
  </si>
  <si>
    <t>ETIQ COUV S3 SMF 260/50</t>
  </si>
  <si>
    <t>Plastic inserter for DIN type box</t>
  </si>
  <si>
    <t>Plastic inserter for JIS box</t>
  </si>
  <si>
    <t>BOUCHON ANGULAIRE KAM</t>
  </si>
  <si>
    <t>OXYDE ROUGE</t>
  </si>
  <si>
    <t>ETIQ BAC  NS40 SMF 160/100</t>
  </si>
  <si>
    <t>420L0234</t>
  </si>
  <si>
    <t xml:space="preserve">COUV COUVERCLE L2 NOIR </t>
  </si>
  <si>
    <t>COUV COUVERCLE L2 NOIR</t>
  </si>
  <si>
    <t>420L0145</t>
  </si>
  <si>
    <t>420L0233</t>
  </si>
  <si>
    <t>COUV L2 EK GAUCHE GRIS</t>
  </si>
  <si>
    <t>BAC L2 BASSE P0 NOIR C34 25181011B77</t>
  </si>
  <si>
    <t>500E0263</t>
  </si>
  <si>
    <t>510PL0123</t>
  </si>
  <si>
    <t>510SML022</t>
  </si>
  <si>
    <t>420L0146</t>
  </si>
  <si>
    <t>COUV L1 KAMINA G+ BG NOIR SS OM</t>
  </si>
  <si>
    <t>420NS6043</t>
  </si>
  <si>
    <t>COUV NS60 G+ AVEC OM</t>
  </si>
  <si>
    <t xml:space="preserve">COUV L4 EK DROITE NOIR </t>
  </si>
  <si>
    <t xml:space="preserve">ETIQ COUV PRL2 SMF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</si>
</sst>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7">
    <numFmt numFmtId="43" formatCode="_-* #,##0.00_-;\-* #,##0.00_-;_-* &quot;-&quot;??_-;_-@_-"/>
    <numFmt numFmtId="164" formatCode="0.0%"/>
    <numFmt numFmtId="165" formatCode="0_)"/>
    <numFmt numFmtId="166" formatCode="_-* #,##0_-;\-* #,##0_-;_-* &quot;-&quot;??_-;_-@_-"/>
    <numFmt numFmtId="167" formatCode="_-* #,##0.00\ [$€]_-;\-* #,##0.00\ [$€]_-;_-* &quot;-&quot;??\ [$€]_-;_-@_-"/>
    <numFmt numFmtId="168" formatCode="[$-40C]mmmm\-yy;@"/>
    <numFmt numFmtId="169" formatCode="_-* #,##0.00\ _€_-;\-* #,##0.00\ _€_-;_-* &quot;-&quot;??\ _€_-;_-@_-"/>
  </numFmts>
  <fonts count="3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rgb="FF7F7F7F"/>
      <name val="Calibri"/>
      <family val="2"/>
      <charset val="204"/>
      <scheme val="minor"/>
    </font>
    <font>
      <sz val="12"/>
      <name val="Arial MT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Courier"/>
      <family val="3"/>
      <charset val="178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1"/>
      <color rgb="FF000000"/>
      <name val="Calibri"/>
      <family val="2"/>
    </font>
    <font>
      <sz val="11"/>
      <color theme="0"/>
      <name val="Calibri"/>
      <family val="2"/>
      <charset val="204"/>
      <scheme val="minor"/>
    </font>
    <font>
      <sz val="11"/>
      <color rgb="FF00B0F0"/>
      <name val="Calibri"/>
      <family val="2"/>
      <scheme val="minor"/>
    </font>
    <font>
      <sz val="11"/>
      <name val="Calibri"/>
      <family val="2"/>
      <scheme val="minor"/>
    </font>
  </fonts>
  <fills count="31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/>
      <diagonal/>
    </border>
    <border>
      <left style="thin">
        <color rgb="FF3F3F3F"/>
      </left>
      <right style="thin">
        <color rgb="FF3F3F3F"/>
      </right>
      <top/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87">
    <xf numFmtId="0" fontId="0" fillId="0" borderId="0"/>
    <xf numFmtId="9" fontId="1" fillId="0" borderId="0" applyFont="0" applyFill="0" applyBorder="0" applyAlignment="0" applyProtection="0"/>
    <xf numFmtId="0" fontId="3" fillId="2" borderId="1" applyNumberFormat="0" applyAlignment="0" applyProtection="0"/>
    <xf numFmtId="0" fontId="4" fillId="0" borderId="0" applyNumberFormat="0" applyFill="0" applyBorder="0" applyAlignment="0" applyProtection="0"/>
    <xf numFmtId="0" fontId="6" fillId="0" borderId="0"/>
    <xf numFmtId="0" fontId="7" fillId="0" borderId="4" applyNumberFormat="0" applyFill="0" applyAlignment="0" applyProtection="0"/>
    <xf numFmtId="0" fontId="8" fillId="0" borderId="5" applyNumberFormat="0" applyFill="0" applyAlignment="0" applyProtection="0"/>
    <xf numFmtId="165" fontId="10" fillId="0" borderId="0"/>
    <xf numFmtId="0" fontId="1" fillId="0" borderId="0"/>
    <xf numFmtId="0" fontId="1" fillId="0" borderId="0"/>
    <xf numFmtId="0" fontId="11" fillId="3" borderId="0" applyNumberFormat="0" applyBorder="0" applyAlignment="0" applyProtection="0"/>
    <xf numFmtId="43" fontId="1" fillId="0" borderId="0" applyFont="0" applyFill="0" applyBorder="0" applyAlignment="0" applyProtection="0"/>
    <xf numFmtId="0" fontId="1" fillId="6" borderId="13" applyNumberFormat="0" applyFont="0" applyAlignment="0" applyProtection="0"/>
    <xf numFmtId="167" fontId="6" fillId="0" borderId="0" applyFont="0" applyFill="0" applyBorder="0" applyAlignment="0" applyProtection="0"/>
    <xf numFmtId="168" fontId="16" fillId="0" borderId="0"/>
    <xf numFmtId="0" fontId="6" fillId="0" borderId="0"/>
    <xf numFmtId="168" fontId="6" fillId="0" borderId="0"/>
    <xf numFmtId="168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168" fontId="1" fillId="0" borderId="0"/>
    <xf numFmtId="168" fontId="6" fillId="0" borderId="0"/>
    <xf numFmtId="0" fontId="6" fillId="0" borderId="0" applyFont="0"/>
    <xf numFmtId="0" fontId="6" fillId="0" borderId="0"/>
    <xf numFmtId="0" fontId="6" fillId="0" borderId="0"/>
    <xf numFmtId="0" fontId="6" fillId="0" borderId="0"/>
    <xf numFmtId="0" fontId="6" fillId="0" borderId="0"/>
    <xf numFmtId="168" fontId="6" fillId="0" borderId="0"/>
    <xf numFmtId="0" fontId="1" fillId="0" borderId="0"/>
    <xf numFmtId="0" fontId="1" fillId="0" borderId="0"/>
    <xf numFmtId="0" fontId="1" fillId="0" borderId="0"/>
    <xf numFmtId="0" fontId="17" fillId="0" borderId="0"/>
    <xf numFmtId="168" fontId="17" fillId="0" borderId="0"/>
    <xf numFmtId="168" fontId="1" fillId="0" borderId="0"/>
    <xf numFmtId="9" fontId="6" fillId="0" borderId="0" applyFont="0" applyFill="0" applyBorder="0" applyAlignment="0" applyProtection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8" fillId="7" borderId="0" applyNumberFormat="0" applyBorder="0" applyAlignment="0" applyProtection="0"/>
    <xf numFmtId="0" fontId="18" fillId="8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4" borderId="0" applyNumberFormat="0" applyBorder="0" applyAlignment="0" applyProtection="0"/>
    <xf numFmtId="0" fontId="20" fillId="0" borderId="0" applyNumberFormat="0" applyFill="0" applyBorder="0" applyAlignment="0" applyProtection="0"/>
    <xf numFmtId="0" fontId="21" fillId="25" borderId="14" applyNumberFormat="0" applyAlignment="0" applyProtection="0"/>
    <xf numFmtId="0" fontId="22" fillId="0" borderId="15" applyNumberFormat="0" applyFill="0" applyAlignment="0" applyProtection="0"/>
    <xf numFmtId="0" fontId="23" fillId="12" borderId="14" applyNumberFormat="0" applyAlignment="0" applyProtection="0"/>
    <xf numFmtId="0" fontId="24" fillId="8" borderId="0" applyNumberFormat="0" applyBorder="0" applyAlignment="0" applyProtection="0"/>
    <xf numFmtId="169" fontId="6" fillId="0" borderId="0" applyFont="0" applyFill="0" applyBorder="0" applyAlignment="0" applyProtection="0"/>
    <xf numFmtId="0" fontId="25" fillId="26" borderId="0" applyNumberFormat="0" applyBorder="0" applyAlignment="0" applyProtection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8" fillId="0" borderId="0"/>
    <xf numFmtId="0" fontId="17" fillId="0" borderId="0"/>
    <xf numFmtId="0" fontId="18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26" fillId="9" borderId="0" applyNumberFormat="0" applyBorder="0" applyAlignment="0" applyProtection="0"/>
    <xf numFmtId="0" fontId="27" fillId="25" borderId="16" applyNumberFormat="0" applyAlignment="0" applyProtection="0"/>
    <xf numFmtId="0" fontId="28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0" borderId="17" applyNumberFormat="0" applyFill="0" applyAlignment="0" applyProtection="0"/>
    <xf numFmtId="0" fontId="31" fillId="0" borderId="18" applyNumberFormat="0" applyFill="0" applyAlignment="0" applyProtection="0"/>
    <xf numFmtId="0" fontId="32" fillId="0" borderId="19" applyNumberFormat="0" applyFill="0" applyAlignment="0" applyProtection="0"/>
    <xf numFmtId="0" fontId="32" fillId="0" borderId="0" applyNumberFormat="0" applyFill="0" applyBorder="0" applyAlignment="0" applyProtection="0"/>
    <xf numFmtId="0" fontId="33" fillId="0" borderId="20" applyNumberFormat="0" applyFill="0" applyAlignment="0" applyProtection="0"/>
    <xf numFmtId="0" fontId="34" fillId="27" borderId="21" applyNumberFormat="0" applyAlignment="0" applyProtection="0"/>
    <xf numFmtId="43" fontId="1" fillId="0" borderId="0" applyFont="0" applyFill="0" applyBorder="0" applyAlignment="0" applyProtection="0"/>
    <xf numFmtId="0" fontId="11" fillId="3" borderId="0" applyNumberFormat="0" applyBorder="0" applyAlignment="0" applyProtection="0"/>
    <xf numFmtId="43" fontId="1" fillId="0" borderId="0" applyFont="0" applyFill="0" applyBorder="0" applyAlignment="0" applyProtection="0"/>
    <xf numFmtId="0" fontId="12" fillId="4" borderId="0" applyNumberFormat="0" applyBorder="0" applyAlignment="0" applyProtection="0"/>
    <xf numFmtId="0" fontId="13" fillId="2" borderId="2" applyNumberFormat="0" applyAlignment="0" applyProtection="0"/>
    <xf numFmtId="0" fontId="14" fillId="5" borderId="12" applyNumberFormat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35" fillId="0" borderId="0" applyNumberFormat="0" applyFont="0" applyBorder="0" applyProtection="0"/>
    <xf numFmtId="0" fontId="1" fillId="0" borderId="0"/>
    <xf numFmtId="43" fontId="1" fillId="0" borderId="0" applyFont="0" applyFill="0" applyBorder="0" applyAlignment="0" applyProtection="0"/>
    <xf numFmtId="0" fontId="6" fillId="0" borderId="0"/>
    <xf numFmtId="165" fontId="10" fillId="0" borderId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2" borderId="2" applyNumberFormat="0" applyAlignment="0" applyProtection="0"/>
    <xf numFmtId="0" fontId="14" fillId="5" borderId="12" applyNumberFormat="0" applyAlignment="0" applyProtection="0"/>
    <xf numFmtId="0" fontId="6" fillId="0" borderId="0" applyFont="0"/>
    <xf numFmtId="0" fontId="6" fillId="0" borderId="0"/>
    <xf numFmtId="16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7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36" fillId="28" borderId="0" applyNumberFormat="0" applyBorder="0" applyAlignment="0" applyProtection="0"/>
    <xf numFmtId="0" fontId="36" fillId="29" borderId="0" applyNumberFormat="0" applyBorder="0" applyAlignment="0" applyProtection="0"/>
  </cellStyleXfs>
  <cellXfs count="47">
    <xf numFmtId="0" fontId="0" fillId="0" borderId="0" xfId="0"/>
    <xf numFmtId="10" fontId="0" fillId="0" borderId="0" xfId="1" applyNumberFormat="1" applyFont="1"/>
    <xf numFmtId="14" fontId="0" fillId="0" borderId="3" xfId="0" applyNumberFormat="1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3" xfId="0" applyBorder="1"/>
    <xf numFmtId="0" fontId="0" fillId="0" borderId="0" xfId="0" applyFont="1"/>
    <xf numFmtId="14" fontId="2" fillId="0" borderId="6" xfId="0" applyNumberFormat="1" applyFont="1" applyBorder="1" applyAlignment="1">
      <alignment horizontal="left" vertical="center"/>
    </xf>
    <xf numFmtId="1" fontId="2" fillId="0" borderId="6" xfId="1" applyNumberFormat="1" applyFont="1" applyFill="1" applyBorder="1" applyAlignment="1">
      <alignment horizontal="center" vertical="center"/>
    </xf>
    <xf numFmtId="10" fontId="0" fillId="0" borderId="6" xfId="1" applyNumberFormat="1" applyFont="1" applyFill="1" applyBorder="1" applyAlignment="1">
      <alignment horizontal="center" vertical="center"/>
    </xf>
    <xf numFmtId="164" fontId="0" fillId="0" borderId="6" xfId="1" applyNumberFormat="1" applyFont="1" applyFill="1" applyBorder="1" applyAlignment="1">
      <alignment horizontal="center" vertical="center"/>
    </xf>
    <xf numFmtId="10" fontId="3" fillId="2" borderId="1" xfId="2" applyNumberFormat="1" applyAlignment="1">
      <alignment horizontal="center" vertical="center"/>
    </xf>
    <xf numFmtId="164" fontId="9" fillId="0" borderId="6" xfId="3" applyNumberFormat="1" applyFont="1" applyFill="1" applyBorder="1" applyAlignment="1">
      <alignment horizontal="center" vertical="center"/>
    </xf>
    <xf numFmtId="10" fontId="3" fillId="2" borderId="1" xfId="2" applyNumberFormat="1" applyAlignment="1">
      <alignment vertical="center"/>
    </xf>
    <xf numFmtId="0" fontId="9" fillId="0" borderId="0" xfId="3" applyFont="1"/>
    <xf numFmtId="10" fontId="9" fillId="2" borderId="1" xfId="3" applyNumberFormat="1" applyFont="1" applyFill="1" applyBorder="1" applyAlignment="1">
      <alignment vertical="center"/>
    </xf>
    <xf numFmtId="166" fontId="11" fillId="3" borderId="12" xfId="10" applyNumberFormat="1" applyBorder="1"/>
    <xf numFmtId="0" fontId="0" fillId="0" borderId="0" xfId="0" applyFill="1"/>
    <xf numFmtId="0" fontId="0" fillId="0" borderId="0" xfId="0"/>
    <xf numFmtId="166" fontId="11" fillId="3" borderId="12" xfId="10" applyNumberFormat="1" applyBorder="1" applyAlignment="1">
      <alignment horizontal="center"/>
    </xf>
    <xf numFmtId="0" fontId="0" fillId="0" borderId="0" xfId="0"/>
    <xf numFmtId="4" fontId="0" fillId="0" borderId="0" xfId="0" applyNumberFormat="1"/>
    <xf numFmtId="0" fontId="0" fillId="0" borderId="0" xfId="0" pivotButton="1"/>
    <xf numFmtId="0" fontId="15" fillId="0" borderId="0" xfId="0" applyFont="1" applyFill="1"/>
    <xf numFmtId="4" fontId="15" fillId="0" borderId="0" xfId="0" applyNumberFormat="1" applyFont="1" applyFill="1"/>
    <xf numFmtId="0" fontId="36" fillId="28" borderId="0" xfId="185"/>
    <xf numFmtId="22" fontId="0" fillId="0" borderId="0" xfId="0" applyNumberFormat="1"/>
    <xf numFmtId="0" fontId="36" fillId="29" borderId="0" xfId="186"/>
    <xf numFmtId="0" fontId="12" fillId="4" borderId="0" xfId="0" applyFont="1" applyFill="1"/>
    <xf numFmtId="4" fontId="12" fillId="4" borderId="0" xfId="0" applyNumberFormat="1" applyFont="1" applyFill="1"/>
    <xf numFmtId="0" fontId="37" fillId="0" borderId="22" xfId="0" applyFont="1" applyBorder="1"/>
    <xf numFmtId="0" fontId="37" fillId="0" borderId="23" xfId="0" applyFont="1" applyBorder="1"/>
    <xf numFmtId="0" fontId="0" fillId="0" borderId="24" xfId="0" applyBorder="1"/>
    <xf numFmtId="0" fontId="0" fillId="0" borderId="25" xfId="0" applyBorder="1"/>
    <xf numFmtId="49" fontId="38" fillId="30" borderId="23" xfId="0" applyNumberFormat="1" applyFont="1" applyFill="1" applyBorder="1" applyAlignment="1">
      <alignment horizontal="left" vertical="center"/>
    </xf>
    <xf numFmtId="0" fontId="38" fillId="0" borderId="23" xfId="0" applyFont="1" applyBorder="1" applyAlignment="1">
      <alignment horizontal="left" vertical="center"/>
    </xf>
    <xf numFmtId="49" fontId="0" fillId="0" borderId="0" xfId="0" applyNumberFormat="1"/>
    <xf numFmtId="0" fontId="7" fillId="0" borderId="4" xfId="5"/>
    <xf numFmtId="0" fontId="0" fillId="0" borderId="7" xfId="0" applyBorder="1" applyAlignment="1">
      <alignment horizontal="center" vertical="center" textRotation="90"/>
    </xf>
    <xf numFmtId="0" fontId="0" fillId="0" borderId="9" xfId="0" applyBorder="1" applyAlignment="1">
      <alignment horizontal="center" vertical="center" textRotation="90"/>
    </xf>
    <xf numFmtId="10" fontId="3" fillId="2" borderId="1" xfId="2" applyNumberFormat="1" applyAlignment="1">
      <alignment vertical="center"/>
    </xf>
    <xf numFmtId="10" fontId="3" fillId="2" borderId="10" xfId="2" applyNumberFormat="1" applyBorder="1" applyAlignment="1">
      <alignment vertical="center"/>
    </xf>
    <xf numFmtId="10" fontId="3" fillId="2" borderId="11" xfId="2" applyNumberFormat="1" applyBorder="1" applyAlignment="1">
      <alignment vertical="center"/>
    </xf>
    <xf numFmtId="0" fontId="8" fillId="0" borderId="5" xfId="6"/>
    <xf numFmtId="10" fontId="9" fillId="2" borderId="1" xfId="3" applyNumberFormat="1" applyFont="1" applyFill="1" applyBorder="1" applyAlignment="1">
      <alignment vertical="center"/>
    </xf>
    <xf numFmtId="10" fontId="9" fillId="2" borderId="10" xfId="3" applyNumberFormat="1" applyFont="1" applyFill="1" applyBorder="1" applyAlignment="1">
      <alignment vertical="center"/>
    </xf>
    <xf numFmtId="10" fontId="9" fillId="2" borderId="11" xfId="3" applyNumberFormat="1" applyFont="1" applyFill="1" applyBorder="1" applyAlignment="1">
      <alignment vertical="center"/>
    </xf>
    <xf numFmtId="0" fontId="0" fillId="0" borderId="8" xfId="0" applyBorder="1" applyAlignment="1">
      <alignment horizontal="center" vertical="center" textRotation="90"/>
    </xf>
  </cellXfs>
  <cellStyles count="187">
    <cellStyle name="20 % - Accent1 2" xfId="39" xr:uid="{AB2556FA-5691-4D6D-B51B-C6E8BD6F8A81}"/>
    <cellStyle name="20 % - Accent2 2" xfId="40" xr:uid="{51DEB2BB-9E57-4FC2-B5D1-E1568FAF7862}"/>
    <cellStyle name="20 % - Accent3 2" xfId="41" xr:uid="{BECF1301-9976-4EB0-8B2B-B5C0935EA65F}"/>
    <cellStyle name="20 % - Accent4 2" xfId="42" xr:uid="{DE510A63-76EC-49C6-94F5-B106F9F11A49}"/>
    <cellStyle name="20 % - Accent5 2" xfId="43" xr:uid="{EDE74F2E-5F0C-40E0-8DD2-881AC3C87B46}"/>
    <cellStyle name="20 % - Accent6 2" xfId="44" xr:uid="{02A8BB24-4EB8-475C-A160-D71288C8E925}"/>
    <cellStyle name="40 % - Accent1 2" xfId="45" xr:uid="{05CEED13-E98A-4915-8A5F-9DC1159FBC4E}"/>
    <cellStyle name="40 % - Accent2 2" xfId="46" xr:uid="{1B4A0DF7-12A6-4B36-9B6A-BC425F385D8D}"/>
    <cellStyle name="40 % - Accent3 2" xfId="47" xr:uid="{8C31C514-AA5C-4CE1-BD1B-02D78C747EB2}"/>
    <cellStyle name="40 % - Accent4 2" xfId="48" xr:uid="{C467EC77-8B0F-4BC0-B126-6D01B29A8034}"/>
    <cellStyle name="40 % - Accent5 2" xfId="49" xr:uid="{263312FD-0B48-40D8-9F01-C7698AA50B83}"/>
    <cellStyle name="40 % - Accent6 2" xfId="50" xr:uid="{6D8F83FA-B807-4001-8FAE-B293F2524A76}"/>
    <cellStyle name="60 % - Accent1 2" xfId="51" xr:uid="{4C21E8DA-E0B5-4B71-BFAC-F1701654D177}"/>
    <cellStyle name="60 % - Accent2 2" xfId="52" xr:uid="{3F8D9AFA-F2D0-4E91-8ACB-DCA0862BC0D1}"/>
    <cellStyle name="60 % - Accent3 2" xfId="53" xr:uid="{7E134928-CD5E-40FA-ABA1-11ED90D9F7D9}"/>
    <cellStyle name="60 % - Accent4 2" xfId="54" xr:uid="{145F9AA9-FE64-4D9D-9DB1-765EDC3218A2}"/>
    <cellStyle name="60 % - Accent5 2" xfId="55" xr:uid="{5AA328C7-00AC-4F60-82DB-B186A47AFCE5}"/>
    <cellStyle name="60 % - Accent6 2" xfId="56" xr:uid="{E272753F-57CF-43C2-9BD1-31722F3FAA2E}"/>
    <cellStyle name="Accent1" xfId="185" builtinId="29"/>
    <cellStyle name="Accent1 2" xfId="57" xr:uid="{C3BAB90A-622A-4D16-A3D4-DD39B53F49AD}"/>
    <cellStyle name="Accent2" xfId="186" builtinId="33"/>
    <cellStyle name="Accent2 2" xfId="58" xr:uid="{2AA9AC23-FE58-448C-853A-1E9FFF714F96}"/>
    <cellStyle name="Accent3 2" xfId="59" xr:uid="{74BF2B5C-B880-4DF2-8C6C-AE6C5196E02C}"/>
    <cellStyle name="Accent4 2" xfId="60" xr:uid="{EBE67D3F-3495-4D3B-9C5E-1CA344D0B9E1}"/>
    <cellStyle name="Accent5 2" xfId="61" xr:uid="{67FE7AC1-3A8D-4FFC-84FE-072DA36216AE}"/>
    <cellStyle name="Accent6 2" xfId="62" xr:uid="{D2D6CE39-1A2A-4540-A269-FBBADE50A8CF}"/>
    <cellStyle name="Avertissement 2" xfId="63" xr:uid="{9625B31C-C374-43A0-B579-221330DC63F2}"/>
    <cellStyle name="Calcul 2" xfId="64" xr:uid="{DB9E7AFC-0BF7-4424-B8D7-1B05799E86CE}"/>
    <cellStyle name="Calcul 3" xfId="156" xr:uid="{27755535-A6A2-4621-BC21-00268C987848}"/>
    <cellStyle name="Calcul 4" xfId="169" xr:uid="{7A5CDDAA-419A-4273-AC39-B32A222C14E2}"/>
    <cellStyle name="Cellule liée 2" xfId="65" xr:uid="{8DB60CFE-7DBF-4CAC-93F9-396D5985281E}"/>
    <cellStyle name="Comma" xfId="11" xr:uid="{2C6499E4-D7C4-4E4F-8C2C-DDFAA875EE48}"/>
    <cellStyle name="Commentaire" xfId="12" xr:uid="{FE71A8F2-F80D-441C-BAD4-CA10A305D2D1}"/>
    <cellStyle name="Entrée 2" xfId="66" xr:uid="{05F404F3-E84C-480B-B0FD-9AE8E43D6415}"/>
    <cellStyle name="Euro" xfId="13" xr:uid="{4DCFDD8E-8AEF-4260-B2CA-E64D52701D10}"/>
    <cellStyle name="Insatisfaisant 2" xfId="67" xr:uid="{16A4C092-44FA-4DA4-BD98-2AAC112F6429}"/>
    <cellStyle name="Insatisfaisant 3" xfId="155" xr:uid="{347B72E6-5E18-4772-8819-FD944C71C192}"/>
    <cellStyle name="Insatisfaisant 4" xfId="168" xr:uid="{8A04BB67-D1BA-4F74-9384-D00053A6B0A1}"/>
    <cellStyle name="Milliers 2" xfId="37" xr:uid="{E773C5B9-17D2-4E8C-8AC8-08444299B0DD}"/>
    <cellStyle name="Milliers 2 2" xfId="173" xr:uid="{4356F686-9FA6-4118-948A-1FD93A43746A}"/>
    <cellStyle name="Milliers 2 3" xfId="180" xr:uid="{3F603B0E-3966-45E4-8397-07505779B463}"/>
    <cellStyle name="Milliers 2 4" xfId="164" xr:uid="{95660E01-09A6-4863-B9A9-89BA2FFAD0F6}"/>
    <cellStyle name="Milliers 3" xfId="38" xr:uid="{F74916FC-2A42-4527-82B8-88839B5F89D2}"/>
    <cellStyle name="Milliers 3 2" xfId="158" xr:uid="{A3C06352-36E1-47F0-B097-150FCDBB8C4A}"/>
    <cellStyle name="Milliers 3 2 2" xfId="184" xr:uid="{7D71F337-9304-4F2D-A4C9-9A15E449D70A}"/>
    <cellStyle name="Milliers 3 2 3" xfId="178" xr:uid="{EF78978E-5DCB-4ED3-B231-8A2176D50C69}"/>
    <cellStyle name="Milliers 3 3" xfId="181" xr:uid="{8CECE6AA-D7B6-4278-BA66-107DA47B19CB}"/>
    <cellStyle name="Milliers 3 4" xfId="174" xr:uid="{B851A32A-3721-45DD-8550-9BB6B975FEBF}"/>
    <cellStyle name="Milliers 4" xfId="68" xr:uid="{4F913E12-D2B3-4AE3-AE12-40CD2D470F60}"/>
    <cellStyle name="Milliers 5" xfId="154" xr:uid="{3551AB90-7542-4749-95F8-264A05706B77}"/>
    <cellStyle name="Milliers 5 2" xfId="183" xr:uid="{E29FED10-4F51-4173-9D18-49401B394671}"/>
    <cellStyle name="Milliers 5 3" xfId="177" xr:uid="{AFF9EC5E-FEB9-4F97-91EA-4B01EE04E234}"/>
    <cellStyle name="Milliers 6" xfId="152" xr:uid="{40E83BB1-AE46-4355-B0BC-C1542026B169}"/>
    <cellStyle name="Milliers 6 2" xfId="182" xr:uid="{535191F3-BDFC-4973-B6AB-420420CAFECA}"/>
    <cellStyle name="Milliers 6 3" xfId="176" xr:uid="{AAC7D305-3A87-4D27-B458-7C527349850B}"/>
    <cellStyle name="Milliers 7" xfId="160" xr:uid="{891947D9-A8A8-4EDF-AE4B-FC9DAEB1BB6A}"/>
    <cellStyle name="Milliers 8" xfId="179" xr:uid="{0F357C99-0C2C-4660-B895-CA9B00F921DE}"/>
    <cellStyle name="Milliers 9" xfId="159" xr:uid="{E7951704-EEA9-4375-A6CA-F22BD326A89D}"/>
    <cellStyle name="Neutre 2" xfId="69" xr:uid="{F6485F02-DC26-4AD4-856E-359F1463282B}"/>
    <cellStyle name="Non_definito" xfId="14" xr:uid="{C13828AB-6DB7-477A-877D-439290ACA14E}"/>
    <cellStyle name="Normal" xfId="0" builtinId="0"/>
    <cellStyle name="Normal 10" xfId="15" xr:uid="{F84A20E7-73CF-4E47-B8DC-02D5EDD51417}"/>
    <cellStyle name="Normal 10 2" xfId="70" xr:uid="{655BC7A7-6165-4F98-8F04-2EC214D2CAD7}"/>
    <cellStyle name="Normal 11" xfId="16" xr:uid="{C75ACBEE-E725-4093-BBA1-E96D9A29A2C0}"/>
    <cellStyle name="Normal 11 2" xfId="71" xr:uid="{7900FBD6-A370-47CE-BE42-924DAFA448CE}"/>
    <cellStyle name="Normal 12" xfId="17" xr:uid="{2ACE4577-239C-45B8-AE33-52911A5E561F}"/>
    <cellStyle name="Normal 12 2" xfId="72" xr:uid="{CC95DB37-5ABB-4D4C-96E9-BB8650A8BE0D}"/>
    <cellStyle name="Normal 13" xfId="18" xr:uid="{BF531414-3D09-4730-AF93-A1E509EF3610}"/>
    <cellStyle name="Normal 13 2" xfId="73" xr:uid="{7886F8F7-6EC1-4874-A198-4DADA02A0EB2}"/>
    <cellStyle name="Normal 14" xfId="19" xr:uid="{8ECAC130-A38C-480F-B870-D565BEC9C430}"/>
    <cellStyle name="Normal 14 2" xfId="74" xr:uid="{49A0775F-6584-43D4-AE1E-838E7533B76E}"/>
    <cellStyle name="Normal 15" xfId="75" xr:uid="{08B2A2BE-34B4-436B-B754-D3C544EB9468}"/>
    <cellStyle name="Normal 16" xfId="76" xr:uid="{B9A1A403-4C1E-4491-B08F-510890A0EFFA}"/>
    <cellStyle name="Normal 17" xfId="77" xr:uid="{CE2401D7-E67C-434B-BB1E-33058B133385}"/>
    <cellStyle name="Normal 17 2" xfId="175" xr:uid="{42D17987-1D31-462C-9461-CD10B29D07C0}"/>
    <cellStyle name="Normal 17 3" xfId="163" xr:uid="{0110BAD0-1D23-4C1A-86C6-9E41818EF978}"/>
    <cellStyle name="Normal 18" xfId="78" xr:uid="{0ECFADAD-FE27-4BB2-B87E-4743086FEF43}"/>
    <cellStyle name="Normal 19" xfId="79" xr:uid="{2F3BA470-DB5A-433A-A7A5-33A71539CB8C}"/>
    <cellStyle name="Normal 2" xfId="20" xr:uid="{39B06AB7-D416-40C5-849E-C2A62788ED08}"/>
    <cellStyle name="Normal 2 2" xfId="4" xr:uid="{B86138B4-A5DB-45F0-A472-DC737EB6E03F}"/>
    <cellStyle name="Normal 2 2 2" xfId="21" xr:uid="{9FE83D96-798A-464C-8806-3525AB1F5AA3}"/>
    <cellStyle name="Normal 2 2 3" xfId="165" xr:uid="{26AD8B68-1079-4D98-A686-7DDACACABD28}"/>
    <cellStyle name="Normal 2 3" xfId="7" xr:uid="{A383D1A9-D438-4040-9965-399EBA7D8043}"/>
    <cellStyle name="Normal 2 3 2" xfId="22" xr:uid="{261D0811-1911-4335-ACD7-FDC0C80FAC46}"/>
    <cellStyle name="Normal 2 3 3" xfId="166" xr:uid="{3DF93EE1-6941-48FB-9865-DA3279ED8800}"/>
    <cellStyle name="Normal 2 4" xfId="80" xr:uid="{E621DA2D-874C-46CF-9ABC-73D794AC025D}"/>
    <cellStyle name="Normal 2_Feuil1" xfId="23" xr:uid="{3787A897-CB80-4B3F-875A-4A0B26BFDC79}"/>
    <cellStyle name="Normal 20" xfId="81" xr:uid="{6F3A9122-3441-4806-A3F0-28922F535606}"/>
    <cellStyle name="Normal 21" xfId="82" xr:uid="{D99C062A-6C85-42D3-B5AB-E33B2A67526B}"/>
    <cellStyle name="Normal 22" xfId="83" xr:uid="{2BAA12C5-0F89-4D76-8E8F-016D192E863E}"/>
    <cellStyle name="Normal 23" xfId="84" xr:uid="{9859B83B-3201-4DFC-B452-360DCA3CEB78}"/>
    <cellStyle name="Normal 24" xfId="85" xr:uid="{E0F0D1B3-C23E-4783-9719-6B99C61291AF}"/>
    <cellStyle name="Normal 25" xfId="86" xr:uid="{662C8182-CAEF-4C52-B095-DF21216B05BC}"/>
    <cellStyle name="Normal 26" xfId="87" xr:uid="{1E4537D6-83FB-4A5E-801E-7FA6AD619805}"/>
    <cellStyle name="Normal 27" xfId="9" xr:uid="{F6D8D321-7C1D-4EE2-AB88-A53C5B40EFD2}"/>
    <cellStyle name="Normal 27 2" xfId="88" xr:uid="{FFB85CE0-344F-4A00-AD3E-BAD9063FDC11}"/>
    <cellStyle name="Normal 28" xfId="89" xr:uid="{3FAEA852-1131-4CBE-9C3A-61015F1AE69E}"/>
    <cellStyle name="Normal 29" xfId="90" xr:uid="{ABCCD97F-5880-49D9-992B-8F4EB09B00DA}"/>
    <cellStyle name="Normal 3" xfId="24" xr:uid="{F3ACB45B-D5C4-44EF-9064-FD9E53EF2878}"/>
    <cellStyle name="Normal 3 2" xfId="91" xr:uid="{3BA495B1-FB18-4677-BA0C-B79BD5C4AD3B}"/>
    <cellStyle name="Normal 3 3" xfId="171" xr:uid="{D35D40E1-1150-49B2-9BDE-78240B879858}"/>
    <cellStyle name="Normal 3 4" xfId="162" xr:uid="{45AC6209-546C-423F-8393-4BFA632679E4}"/>
    <cellStyle name="Normal 30" xfId="92" xr:uid="{8BA72D98-FC51-4091-882A-2EEC33D78D5C}"/>
    <cellStyle name="Normal 31" xfId="93" xr:uid="{5A517F8A-7260-4457-B495-C669AD6E6A3B}"/>
    <cellStyle name="Normal 32" xfId="94" xr:uid="{C33F0856-1E48-41F4-802C-5F036C03129A}"/>
    <cellStyle name="Normal 33" xfId="95" xr:uid="{0405BE25-F633-46C3-85EE-69BFC6804860}"/>
    <cellStyle name="Normal 34" xfId="96" xr:uid="{5910BEEE-31CA-422C-8784-F848A9B96B1E}"/>
    <cellStyle name="Normal 35" xfId="97" xr:uid="{AB406D39-4B5B-4EAB-A6B1-33763D6EFE0E}"/>
    <cellStyle name="Normal 36" xfId="98" xr:uid="{8881894E-8E67-41D7-93FB-0A36DE2F4365}"/>
    <cellStyle name="Normal 37" xfId="99" xr:uid="{F0D2FEF6-4669-45F0-AA34-B5749EA9D08D}"/>
    <cellStyle name="Normal 38" xfId="100" xr:uid="{D02A339D-E488-411A-80E7-0F761CE388B1}"/>
    <cellStyle name="Normal 39" xfId="101" xr:uid="{5B948863-D8CC-42E5-BAA9-C160928A9B84}"/>
    <cellStyle name="Normal 4" xfId="25" xr:uid="{CEEF4FF7-43E2-4418-9753-694367609C31}"/>
    <cellStyle name="Normal 4 2" xfId="103" xr:uid="{65ECD0C1-DF39-452F-A573-E056BB9336EB}"/>
    <cellStyle name="Normal 4 3" xfId="102" xr:uid="{63AA2485-F746-47A4-BE44-9B80E7EABAFD}"/>
    <cellStyle name="Normal 4_FICH  Nomenclature TRAITE 09-09" xfId="104" xr:uid="{11D98FEE-C1AF-4099-9BB9-7A9FE7823F00}"/>
    <cellStyle name="Normal 40" xfId="105" xr:uid="{749BA561-8D10-4C6C-B719-79FF2FEC240F}"/>
    <cellStyle name="Normal 41" xfId="106" xr:uid="{C8E46123-0797-4CD1-87F7-90CD238E7C4A}"/>
    <cellStyle name="Normal 42" xfId="107" xr:uid="{72212054-7ED5-4AC3-800B-2EB5E152F7EC}"/>
    <cellStyle name="Normal 43" xfId="108" xr:uid="{1CD8E4C0-364A-4C51-B257-18A68C1F7F8A}"/>
    <cellStyle name="Normal 44" xfId="109" xr:uid="{0B36D8BC-1937-4A16-92F9-1195DD3789C7}"/>
    <cellStyle name="Normal 45" xfId="110" xr:uid="{135FFCFC-D49A-4C52-9407-EDEBA4FC24E3}"/>
    <cellStyle name="Normal 46" xfId="111" xr:uid="{EB5DD2CE-85F8-4C40-A5C3-2310E339E09E}"/>
    <cellStyle name="Normal 47" xfId="112" xr:uid="{FED7C464-E88F-43EB-87FB-94E32E8319D4}"/>
    <cellStyle name="Normal 48" xfId="113" xr:uid="{1BD9C8CA-F670-41A6-955B-233C8F19F829}"/>
    <cellStyle name="Normal 49" xfId="114" xr:uid="{FB8486DD-CCC3-45DD-8DB7-2CEF82D8D0CD}"/>
    <cellStyle name="Normal 5" xfId="26" xr:uid="{D03796E8-22AB-46AD-988A-1D301BF6757D}"/>
    <cellStyle name="Normal 5 2" xfId="27" xr:uid="{4532F8B7-C5A6-4274-AC9C-5F97EB0E8BDF}"/>
    <cellStyle name="Normal 5 2 2" xfId="116" xr:uid="{D0DB7EC1-9690-4515-A8AC-388B29C42A73}"/>
    <cellStyle name="Normal 5 3" xfId="28" xr:uid="{97E9DF19-6FBD-4C6A-A95C-993997EE5DB7}"/>
    <cellStyle name="Normal 5 4" xfId="115" xr:uid="{2E884A39-8001-4B2D-A3A9-493A7A81EB5B}"/>
    <cellStyle name="Normal 5 5" xfId="172" xr:uid="{5E2C5E67-B067-4073-87E4-EA25C339AFCD}"/>
    <cellStyle name="Normal 5 6" xfId="161" xr:uid="{AF9445D2-523B-47C3-8FDC-16E3E6E4D916}"/>
    <cellStyle name="Normal 5_Feuil1" xfId="29" xr:uid="{AEE3B1AF-60E4-4721-AC8E-16DA2126849A}"/>
    <cellStyle name="Normal 50" xfId="117" xr:uid="{B99BCEF7-652B-4C00-8276-4845AE863160}"/>
    <cellStyle name="Normal 51" xfId="118" xr:uid="{946BB88B-DCED-4DBA-8492-9B718C4AE649}"/>
    <cellStyle name="Normal 52" xfId="119" xr:uid="{974F9839-8946-4E3C-9E94-18765E6D1C8F}"/>
    <cellStyle name="Normal 54" xfId="120" xr:uid="{3438AEDD-C1AA-41C2-94B0-E149D1753B5A}"/>
    <cellStyle name="Normal 55" xfId="121" xr:uid="{83501268-1438-4760-907A-42C3CA2942FC}"/>
    <cellStyle name="Normal 56" xfId="122" xr:uid="{7647678E-6B55-4A4B-BC87-8749F144739C}"/>
    <cellStyle name="Normal 57" xfId="123" xr:uid="{E30C3BA8-B83F-4079-B614-426C2BD36AAB}"/>
    <cellStyle name="Normal 58" xfId="124" xr:uid="{9DFC83CD-D203-44DF-841E-FE8E77A62F06}"/>
    <cellStyle name="Normal 59" xfId="125" xr:uid="{F086D214-C80B-4344-BA68-C607ACF0899C}"/>
    <cellStyle name="Normal 6" xfId="30" xr:uid="{EF1D7AAF-03EC-4469-A9D9-9B125AE74749}"/>
    <cellStyle name="Normal 6 2" xfId="126" xr:uid="{20DDC9E9-AFD5-4A25-AC8C-37B92B93481D}"/>
    <cellStyle name="Normal 60" xfId="127" xr:uid="{8C495BC2-ECA4-49D3-BD27-ED02C1526E5C}"/>
    <cellStyle name="Normal 61" xfId="128" xr:uid="{04AFE6B0-5DC6-42A8-AF8A-542D7C343389}"/>
    <cellStyle name="Normal 62" xfId="129" xr:uid="{A89E0EAB-B242-49F4-9477-EC5887C46CF0}"/>
    <cellStyle name="Normal 63" xfId="130" xr:uid="{7DA2BC27-00DC-449A-915A-324CD88F0716}"/>
    <cellStyle name="Normal 64" xfId="131" xr:uid="{0972AA43-41AA-47EF-955B-6E5C74DF355C}"/>
    <cellStyle name="Normal 65" xfId="132" xr:uid="{52C1977A-DC5F-4B20-A91E-2995661EDCDA}"/>
    <cellStyle name="Normal 66" xfId="133" xr:uid="{A06AD4A4-49CA-4D3E-AE3C-FDCD6F8C9336}"/>
    <cellStyle name="Normal 67" xfId="134" xr:uid="{992A36C1-26F9-49DD-9904-9EDA157BEB52}"/>
    <cellStyle name="Normal 68" xfId="135" xr:uid="{0A4C5CEB-DFBD-4092-B370-619BC14CF71D}"/>
    <cellStyle name="Normal 69" xfId="136" xr:uid="{6E44280D-0317-4B6D-B30F-908242CB1817}"/>
    <cellStyle name="Normal 7" xfId="31" xr:uid="{5995CE81-02DA-4A2B-9E6B-C7A65B5EACA9}"/>
    <cellStyle name="Normal 7 2" xfId="137" xr:uid="{5115EBD1-41E9-4903-A5DD-906E6E5B949A}"/>
    <cellStyle name="Normal 70" xfId="138" xr:uid="{6B28D3D5-E091-4A12-9B2C-ECDF13D4870B}"/>
    <cellStyle name="Normal 71" xfId="139" xr:uid="{47341ACE-F335-49D6-8DCA-28FC38D199FA}"/>
    <cellStyle name="Normal 72" xfId="140" xr:uid="{CA386D1B-D0C3-411C-93DE-DB46EC632DA0}"/>
    <cellStyle name="Normal 73" xfId="8" xr:uid="{85C35FA5-07BF-4B2D-A5F2-B06E7D0AFC1B}"/>
    <cellStyle name="Normal 8" xfId="32" xr:uid="{D0CF6E7E-FB91-4C8E-8B7F-454AEFF61258}"/>
    <cellStyle name="Normal 8 2" xfId="141" xr:uid="{BDED2AF0-DAC3-4440-9B42-A7E864D2DE5F}"/>
    <cellStyle name="Normal 9" xfId="33" xr:uid="{4574A4C1-6085-45AD-925A-E8E797D6F89A}"/>
    <cellStyle name="Normal 9 2" xfId="34" xr:uid="{957101BF-0BCA-41BF-9EC7-9F2132A81EB6}"/>
    <cellStyle name="Normal 9_Feuil1" xfId="35" xr:uid="{8FA56532-EF82-4D3F-8B11-765A96F44EAA}"/>
    <cellStyle name="Pourcentage" xfId="1" builtinId="5"/>
    <cellStyle name="Pourcentage 2" xfId="36" xr:uid="{699FEDB0-0DF8-4017-AE8E-3A30995FB167}"/>
    <cellStyle name="Satisfaisant" xfId="10" builtinId="26"/>
    <cellStyle name="Satisfaisant 2" xfId="142" xr:uid="{FBB40405-7A39-4C4D-A4C0-9B5CB77BCF21}"/>
    <cellStyle name="Satisfaisant 3" xfId="153" xr:uid="{BA220980-D290-40A3-A9AF-5DCD30758FF0}"/>
    <cellStyle name="Satisfaisant 4" xfId="167" xr:uid="{B1DC5F3A-3393-4D95-A917-06E8FD6A8ED9}"/>
    <cellStyle name="Sortie" xfId="2" builtinId="21"/>
    <cellStyle name="Sortie 2" xfId="143" xr:uid="{64D0BAA7-BF8B-40DE-AC1C-8F77840AEC63}"/>
    <cellStyle name="Texte explicatif" xfId="3" builtinId="53"/>
    <cellStyle name="Texte explicatif 2" xfId="144" xr:uid="{87362249-8A66-4982-B325-DDDBAA73E66F}"/>
    <cellStyle name="Titre 2" xfId="145" xr:uid="{AF7DDA9C-051D-4155-91B9-2533C86E6EF7}"/>
    <cellStyle name="Titre 1" xfId="5" builtinId="16"/>
    <cellStyle name="Titre 1 2" xfId="146" xr:uid="{CCF48AE5-77D1-4AAB-8F20-62924FEB308A}"/>
    <cellStyle name="Titre 2" xfId="6" builtinId="17"/>
    <cellStyle name="Titre 2 2" xfId="147" xr:uid="{7FEEC834-5D49-4DB8-B348-1FE1628C04AB}"/>
    <cellStyle name="Titre 3 2" xfId="148" xr:uid="{69ED1C2F-2AF3-414F-A7FD-CB2974724F16}"/>
    <cellStyle name="Titre 4 2" xfId="149" xr:uid="{ADDA41BD-389E-4A94-A96C-2CF32B8350E8}"/>
    <cellStyle name="Total 2" xfId="150" xr:uid="{8930180E-A6BF-4233-93AF-927CE7390034}"/>
    <cellStyle name="Vérification 2" xfId="151" xr:uid="{79DB83BE-F019-4AA0-9E8D-2BC7119905CA}"/>
    <cellStyle name="Vérification 3" xfId="157" xr:uid="{B3AC4F34-2F0F-4E7E-82B4-0420EA0BEAEB}"/>
    <cellStyle name="Vérification 4" xfId="170" xr:uid="{8E001703-C316-4BE7-9529-19D0D8CBF5BE}"/>
  </cellStyles>
  <dxfs count="58">
    <dxf>
      <numFmt numFmtId="14" formatCode="0.00%"/>
    </dxf>
    <dxf>
      <font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charset val="204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charset val="204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charset val="204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charset val="204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charset val="204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charset val="204"/>
        <scheme val="minor"/>
      </font>
      <fill>
        <patternFill patternType="solid">
          <fgColor indexed="65"/>
          <bgColor rgb="FFFFC7CE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9C0006"/>
        <name val="Calibri"/>
        <family val="2"/>
        <charset val="204"/>
        <scheme val="minor"/>
      </font>
      <fill>
        <patternFill patternType="solid">
          <fgColor indexed="65"/>
          <bgColor rgb="FFFFC7CE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</font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8" tint="0.79998168889431442"/>
        </patternFill>
      </fill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8" tint="0.79998168889431442"/>
        </patternFill>
      </fill>
    </dxf>
    <dxf>
      <alignment wrapText="0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</font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8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8" tint="0.79998168889431442"/>
        </patternFill>
      </fill>
    </dxf>
    <dxf>
      <font>
        <b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204"/>
        <scheme val="minor"/>
      </font>
      <fill>
        <patternFill patternType="solid">
          <fgColor indexed="65"/>
          <bgColor theme="8" tint="0.79998168889431442"/>
        </patternFill>
      </fill>
    </dxf>
    <dxf>
      <alignment wrapText="0"/>
    </dxf>
    <dxf>
      <font>
        <color rgb="FF9C0006"/>
      </font>
      <fill>
        <patternFill>
          <bgColor rgb="FFFFC7CE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ill>
        <patternFill patternType="solid">
          <fgColor theme="0" tint="-0.14999847407452621"/>
          <bgColor theme="0" tint="-0.14999847407452621"/>
        </patternFill>
      </fill>
    </dxf>
    <dxf>
      <font>
        <color auto="1"/>
      </font>
      <fill>
        <patternFill patternType="solid">
          <fgColor theme="5"/>
          <bgColor theme="4" tint="0.59996337778862885"/>
        </patternFill>
      </fill>
    </dxf>
    <dxf>
      <font>
        <color auto="1"/>
      </font>
      <fill>
        <patternFill patternType="solid">
          <fgColor theme="5"/>
          <bgColor theme="4" tint="0.59996337778862885"/>
        </patternFill>
      </fill>
    </dxf>
    <dxf>
      <border>
        <top style="double">
          <color theme="1"/>
        </top>
      </border>
    </dxf>
    <dxf>
      <font>
        <b/>
        <i val="0"/>
        <color auto="1"/>
      </font>
      <fill>
        <patternFill patternType="solid">
          <fgColor theme="5"/>
          <bgColor theme="4" tint="0.59996337778862885"/>
        </patternFill>
      </fill>
      <border>
        <bottom style="medium">
          <color theme="1"/>
        </bottom>
      </border>
    </dxf>
    <dxf>
      <font>
        <color theme="1"/>
      </font>
      <border>
        <left style="thin">
          <color theme="1"/>
        </left>
        <right style="thin">
          <color theme="1"/>
        </right>
        <top style="thin">
          <color theme="1"/>
        </top>
        <bottom style="thin">
          <color theme="1"/>
        </bottom>
        <vertical style="thin">
          <color theme="1"/>
        </vertical>
        <horizontal style="thin">
          <color theme="1"/>
        </horizontal>
      </border>
    </dxf>
  </dxfs>
  <tableStyles count="1" defaultTableStyle="TableStyleMedium2" defaultPivotStyle="PivotStyleLight16">
    <tableStyle name="TableStyleMedium17 2" pivot="0" count="7" xr9:uid="{22B0E533-2006-46B4-A7DD-73FED0C93A20}">
      <tableStyleElement type="wholeTable" dxfId="57"/>
      <tableStyleElement type="headerRow" dxfId="56"/>
      <tableStyleElement type="totalRow" dxfId="55"/>
      <tableStyleElement type="firstColumn" dxfId="54"/>
      <tableStyleElement type="lastColumn" dxfId="53"/>
      <tableStyleElement type="firstRowStripe" dxfId="52"/>
      <tableStyleElement type="firstColumnStripe" dxfId="51"/>
    </tableStyle>
  </tableStyles>
  <colors>
    <mruColors>
      <color rgb="FFB686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owerPivotData" Target="model/item.data"/><Relationship Id="rId18" Type="http://schemas.openxmlformats.org/officeDocument/2006/relationships/customXml" Target="../customXml/item4.xml"/><Relationship Id="rId26" Type="http://schemas.openxmlformats.org/officeDocument/2006/relationships/customXml" Target="../customXml/item12.xml"/><Relationship Id="rId39" Type="http://schemas.openxmlformats.org/officeDocument/2006/relationships/customXml" Target="../customXml/item25.xml"/><Relationship Id="rId21" Type="http://schemas.openxmlformats.org/officeDocument/2006/relationships/customXml" Target="../customXml/item7.xml"/><Relationship Id="rId34" Type="http://schemas.openxmlformats.org/officeDocument/2006/relationships/customXml" Target="../customXml/item20.xml"/><Relationship Id="rId42" Type="http://schemas.openxmlformats.org/officeDocument/2006/relationships/customXml" Target="../customXml/item28.xml"/><Relationship Id="rId47" Type="http://schemas.openxmlformats.org/officeDocument/2006/relationships/customXml" Target="../customXml/item33.xml"/><Relationship Id="rId50" Type="http://schemas.openxmlformats.org/officeDocument/2006/relationships/customXml" Target="../customXml/item36.xml"/><Relationship Id="rId55" Type="http://schemas.openxmlformats.org/officeDocument/2006/relationships/customXml" Target="../customXml/item41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2.xml"/><Relationship Id="rId29" Type="http://schemas.openxmlformats.org/officeDocument/2006/relationships/customXml" Target="../customXml/item15.xml"/><Relationship Id="rId11" Type="http://schemas.openxmlformats.org/officeDocument/2006/relationships/sharedStrings" Target="sharedStrings.xml"/><Relationship Id="rId24" Type="http://schemas.openxmlformats.org/officeDocument/2006/relationships/customXml" Target="../customXml/item10.xml"/><Relationship Id="rId32" Type="http://schemas.openxmlformats.org/officeDocument/2006/relationships/customXml" Target="../customXml/item18.xml"/><Relationship Id="rId37" Type="http://schemas.openxmlformats.org/officeDocument/2006/relationships/customXml" Target="../customXml/item23.xml"/><Relationship Id="rId40" Type="http://schemas.openxmlformats.org/officeDocument/2006/relationships/customXml" Target="../customXml/item26.xml"/><Relationship Id="rId45" Type="http://schemas.openxmlformats.org/officeDocument/2006/relationships/customXml" Target="../customXml/item31.xml"/><Relationship Id="rId53" Type="http://schemas.openxmlformats.org/officeDocument/2006/relationships/customXml" Target="../customXml/item39.xml"/><Relationship Id="rId58" Type="http://schemas.openxmlformats.org/officeDocument/2006/relationships/customXml" Target="../customXml/item44.xml"/><Relationship Id="rId5" Type="http://schemas.openxmlformats.org/officeDocument/2006/relationships/externalLink" Target="externalLinks/externalLink1.xml"/><Relationship Id="rId61" Type="http://schemas.openxmlformats.org/officeDocument/2006/relationships/customXml" Target="../customXml/item47.xml"/><Relationship Id="rId19" Type="http://schemas.openxmlformats.org/officeDocument/2006/relationships/customXml" Target="../customXml/item5.xml"/><Relationship Id="rId14" Type="http://schemas.openxmlformats.org/officeDocument/2006/relationships/calcChain" Target="calcChain.xml"/><Relationship Id="rId22" Type="http://schemas.openxmlformats.org/officeDocument/2006/relationships/customXml" Target="../customXml/item8.xml"/><Relationship Id="rId27" Type="http://schemas.openxmlformats.org/officeDocument/2006/relationships/customXml" Target="../customXml/item13.xml"/><Relationship Id="rId30" Type="http://schemas.openxmlformats.org/officeDocument/2006/relationships/customXml" Target="../customXml/item16.xml"/><Relationship Id="rId35" Type="http://schemas.openxmlformats.org/officeDocument/2006/relationships/customXml" Target="../customXml/item21.xml"/><Relationship Id="rId43" Type="http://schemas.openxmlformats.org/officeDocument/2006/relationships/customXml" Target="../customXml/item29.xml"/><Relationship Id="rId48" Type="http://schemas.openxmlformats.org/officeDocument/2006/relationships/customXml" Target="../customXml/item34.xml"/><Relationship Id="rId56" Type="http://schemas.openxmlformats.org/officeDocument/2006/relationships/customXml" Target="../customXml/item42.xml"/><Relationship Id="rId8" Type="http://schemas.openxmlformats.org/officeDocument/2006/relationships/theme" Target="theme/theme1.xml"/><Relationship Id="rId51" Type="http://schemas.openxmlformats.org/officeDocument/2006/relationships/customXml" Target="../customXml/item37.xml"/><Relationship Id="rId3" Type="http://schemas.openxmlformats.org/officeDocument/2006/relationships/worksheet" Target="worksheets/sheet3.xml"/><Relationship Id="rId12" Type="http://schemas.openxmlformats.org/officeDocument/2006/relationships/sheetMetadata" Target="metadata.xml"/><Relationship Id="rId17" Type="http://schemas.openxmlformats.org/officeDocument/2006/relationships/customXml" Target="../customXml/item3.xml"/><Relationship Id="rId25" Type="http://schemas.openxmlformats.org/officeDocument/2006/relationships/customXml" Target="../customXml/item11.xml"/><Relationship Id="rId33" Type="http://schemas.openxmlformats.org/officeDocument/2006/relationships/customXml" Target="../customXml/item19.xml"/><Relationship Id="rId38" Type="http://schemas.openxmlformats.org/officeDocument/2006/relationships/customXml" Target="../customXml/item24.xml"/><Relationship Id="rId46" Type="http://schemas.openxmlformats.org/officeDocument/2006/relationships/customXml" Target="../customXml/item32.xml"/><Relationship Id="rId59" Type="http://schemas.openxmlformats.org/officeDocument/2006/relationships/customXml" Target="../customXml/item45.xml"/><Relationship Id="rId20" Type="http://schemas.openxmlformats.org/officeDocument/2006/relationships/customXml" Target="../customXml/item6.xml"/><Relationship Id="rId41" Type="http://schemas.openxmlformats.org/officeDocument/2006/relationships/customXml" Target="../customXml/item27.xml"/><Relationship Id="rId54" Type="http://schemas.openxmlformats.org/officeDocument/2006/relationships/customXml" Target="../customXml/item40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5" Type="http://schemas.openxmlformats.org/officeDocument/2006/relationships/customXml" Target="../customXml/item1.xml"/><Relationship Id="rId23" Type="http://schemas.openxmlformats.org/officeDocument/2006/relationships/customXml" Target="../customXml/item9.xml"/><Relationship Id="rId28" Type="http://schemas.openxmlformats.org/officeDocument/2006/relationships/customXml" Target="../customXml/item14.xml"/><Relationship Id="rId36" Type="http://schemas.openxmlformats.org/officeDocument/2006/relationships/customXml" Target="../customXml/item22.xml"/><Relationship Id="rId49" Type="http://schemas.openxmlformats.org/officeDocument/2006/relationships/customXml" Target="../customXml/item35.xml"/><Relationship Id="rId57" Type="http://schemas.openxmlformats.org/officeDocument/2006/relationships/customXml" Target="../customXml/item43.xml"/><Relationship Id="rId10" Type="http://schemas.openxmlformats.org/officeDocument/2006/relationships/styles" Target="styles.xml"/><Relationship Id="rId31" Type="http://schemas.openxmlformats.org/officeDocument/2006/relationships/customXml" Target="../customXml/item17.xml"/><Relationship Id="rId44" Type="http://schemas.openxmlformats.org/officeDocument/2006/relationships/customXml" Target="../customXml/item30.xml"/><Relationship Id="rId52" Type="http://schemas.openxmlformats.org/officeDocument/2006/relationships/customXml" Target="../customXml/item38.xml"/><Relationship Id="rId60" Type="http://schemas.openxmlformats.org/officeDocument/2006/relationships/customXml" Target="../customXml/item46.xml"/><Relationship Id="rId4" Type="http://schemas.openxmlformats.org/officeDocument/2006/relationships/worksheet" Target="worksheets/sheet4.xml"/><Relationship Id="rId9" Type="http://schemas.openxmlformats.org/officeDocument/2006/relationships/connections" Target="connection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eorgi.geshev/AppData/Local/Microsoft/Windows/INetCache/Content.Outlook/AD1P32RT/&#1060;&#1086;&#1088;&#1084;&#1091;&#1083;&#1103;&#1088;_&#1042;_&#1052;&#1054;&#1053;&#1041;&#1040;&#1058;_Al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ИНСТРУКЦИИ"/>
      <sheetName val="Формуляр В, стр.1_Инициатор"/>
      <sheetName val="стр.1.1._Инициатор и ТО"/>
      <sheetName val="ПОПЪЛВА СЕ ОТ ТЕХНОЛОГ&gt;&gt;"/>
      <sheetName val="Формуляр В стр1"/>
      <sheetName val="НОВИ_ПЛОЧИ"/>
      <sheetName val="НОВИ_РЕШЕТКИ"/>
      <sheetName val="НОВИ_ЛЕНТИ"/>
      <sheetName val="НОВИ_ПАСТИ"/>
      <sheetName val="НОВО СМЦ"/>
      <sheetName val="Ф_В, стр.7, Модел на Данните"/>
      <sheetName val="СТАТУС"/>
      <sheetName val="СМЦ В АЛМА"/>
      <sheetName val="СМЦ_група"/>
      <sheetName val="УЧАСТЪК"/>
      <sheetName val="Формуляр_В_МОНБАТ_All"/>
    </sheetNames>
    <sheetDataSet>
      <sheetData sheetId="0" refreshError="1"/>
      <sheetData sheetId="1" refreshError="1"/>
      <sheetData sheetId="2" refreshError="1"/>
      <sheetData sheetId="3" refreshError="1"/>
      <sheetData sheetId="4">
        <row r="8">
          <cell r="C8" t="str">
            <v>МОНБАТ АД</v>
          </cell>
        </row>
        <row r="9">
          <cell r="C9" t="str">
            <v>СТАРТ АД</v>
          </cell>
        </row>
      </sheetData>
      <sheetData sheetId="5"/>
      <sheetData sheetId="6"/>
      <sheetData sheetId="7"/>
      <sheetData sheetId="8" refreshError="1"/>
      <sheetData sheetId="9"/>
      <sheetData sheetId="10" refreshError="1"/>
      <sheetData sheetId="11"/>
      <sheetData sheetId="12"/>
      <sheetData sheetId="13"/>
      <sheetData sheetId="14"/>
      <sheetData sheetId="15" refreshError="1"/>
    </sheetDataSet>
  </externalBook>
</externalLink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eur" refreshedDate="44806.730324537035" createdVersion="5" refreshedVersion="8" minRefreshableVersion="3" recordCount="0" supportSubquery="1" supportAdvancedDrill="1" xr:uid="{61BB6F4C-62A0-4F9F-91C3-2DAC40B468E4}">
  <cacheSource type="external" connectionId="4"/>
  <cacheFields count="7">
    <cacheField name="[COSTING].[c_Mtype].[c_Mtype]" caption="c_Mtype" numFmtId="0" hierarchy="21" level="1">
      <sharedItems count="1">
        <s v="RawMaterial"/>
      </sharedItems>
    </cacheField>
    <cacheField name="[COSTING].[c_Mgroup].[c_Mgroup]" caption="c_Mgroup" numFmtId="0" hierarchy="22" level="1">
      <sharedItems count="13">
        <s v="OTHER"/>
        <s v="OXYDE"/>
        <s v="BOX"/>
        <s v="LID"/>
        <s v="UPPER LID"/>
        <s v="SEPARATOR"/>
        <s v="PAPER"/>
        <s v="VALVE"/>
        <s v="MAGIC EYE"/>
        <s v="PLUG"/>
        <s v="SULFURIC ACID"/>
        <s v="LEAD"/>
        <s v="EXPANDER"/>
      </sharedItems>
    </cacheField>
    <cacheField name="[COSTING].[GROUP].[GROUP]" caption="GROUP" numFmtId="0" hierarchy="3" level="1">
      <sharedItems count="1">
        <s v="BATTERY"/>
      </sharedItems>
    </cacheField>
    <cacheField name="[COSTING].[Actualization].[Actualization]" caption="Actualization" numFmtId="0" level="1">
      <sharedItems containsSemiMixedTypes="0" containsNonDate="0" containsDate="1" containsString="0" minDate="2022-09-02T17:31:34" maxDate="2022-09-02T17:31:34" count="1">
        <d v="2022-09-02T17:31:34"/>
      </sharedItems>
      <extLst>
        <ext xmlns:x15="http://schemas.microsoft.com/office/spreadsheetml/2010/11/main" uri="{4F2E5C28-24EA-4eb8-9CBF-B6C8F9C3D259}">
          <x15:cachedUniqueNames>
            <x15:cachedUniqueName index="0" name="[COSTING].[Actualization].&amp;[2022-09-02T17:31:34.186667]"/>
          </x15:cachedUniqueNames>
        </ext>
      </extLst>
    </cacheField>
    <cacheField name="[COSTING].[c_Mmeasure].[c_Mmeasure]" caption="c_Mmeasure" numFmtId="0" hierarchy="20" level="1">
      <sharedItems count="4">
        <s v="L"/>
        <s v="KG"/>
        <s v="UN"/>
        <s v="M2"/>
      </sharedItems>
    </cacheField>
    <cacheField name="[COSTING].[c_Mname].[c_Mname]" caption="c_Mname" numFmtId="0" hierarchy="19" level="1">
      <sharedItems count="364">
        <s v="Масло wheel lube (за конкаст и конрол)"/>
        <s v="Обезмаслител"/>
        <s v="Сода каустик - люспи"/>
        <s v="OXYDE ROUGE"/>
        <s v="BAC COMPACT B90 C49 P19,5  T2 OPAQUE"/>
        <s v="BAC D23 P0 C33 B01 NOIR"/>
        <s v="Box J6 black with bord TR - BG suplair"/>
        <s v="BAC L1 B PO NOIR C22"/>
        <s v="BAC L1B PO NOIR C28 25331003P70"/>
        <s v="BAC L1 NOIR PO C26 26901001P70"/>
        <s v="BAC L1 NOIR P0 C28 25341044B70"/>
        <s v="BAC L1 NOIR P0 C22 25391020B70"/>
        <s v="BAC L2 BASSE P0 NOIR C34 25181011B77"/>
        <s v="BAC L2 GRIS PO C28 25691011B77"/>
        <s v="BAC L2 NOIR PO C28 25691010B77"/>
        <s v="BAC L2 NOIR P0 C34,3 38881090B77"/>
        <s v="BAC L3B P0 NOIR C40 26971002B70"/>
        <s v="BAC L3 BASSE GRIS  P0 C34"/>
        <s v="BAC L3 NOIR P0 C33"/>
        <s v="BAC L3 NOIR P0 C40 2B331002B74"/>
        <s v="BAC L4B NOIR P0 C46,5"/>
        <s v="BAC L5 C45 P0 NOIR"/>
        <s v="BAC L5 NOIR P0 C52 20641062B77"/>
        <s v="BAC L6 NOIR P0 C58,8"/>
        <s v="BAC M10 P15,4 C33 GRIS 30241012B70"/>
        <s v="BAC M10 P15,4 C33 NOIR 30241008B70"/>
        <s v="BAC M11 P8.5 C46,3 NOIR 22241008B70"/>
        <s v="BAC M11 P8,5 C46 GRIS 22241025B70"/>
        <s v="BAC M12 P12.5 C49 NOIR 21631003B70"/>
        <s v="BAC M14 GRIS PO C60 35321021B74"/>
        <s v="BAC M14 NOIR PO C60 35321017B70"/>
        <s v="BAC M15 GRIS PO C78 35331028B74"/>
        <s v="BAC M15 NOIR PO C78 35331021B70"/>
        <s v="BAC M16 NOIR PO C102 B01 AVEC LISTEAUX"/>
        <s v="BAC N50 P0 C38 B00 NOIR"/>
        <s v="Box J7 black with bord  BG suplair"/>
        <s v="BAC N70 P0 C46,5 B01 NOIR"/>
        <s v="Box J0 D black with bord"/>
        <s v="BAC NATO AGM GRIS P0 27581004B70"/>
        <s v="BAC NS40 P0 NOIR SANS LISTEAUX"/>
        <s v="BAC NS40 P0 NOIR V250 LISTEAUX KOREAN 2B221014B70"/>
        <s v="Box J3 black without bord"/>
        <s v="BAC NS60 P0 C34 NOIR 27251002B74"/>
        <s v="Box J4 black without bord"/>
        <s v="COUVB90 COMPACT DROITE PUSH-IN B11,4 NOIR"/>
        <s v="COUV D23 T-AKUMSAN D+ NOIR"/>
        <s v="Lid  J6 X R black with magic eye"/>
        <s v="Couvercle D23 G NR AVEC OM"/>
        <s v="Lid  LB1 type K R black without magic eye"/>
        <s v="COUV COUVERCLE L1 NOIR T-AKUMSAN"/>
        <s v="COUVERCLE L1 NOIR P NOIR T-AKUMSAN"/>
        <s v="COUV L1 EK D NOIR FAI 25032008D40"/>
        <s v="Lid  LB1 W R black without eye"/>
        <s v="Lid LB1 type P R black with magic eye"/>
        <s v="Couvercle L1 SMF D+ NOIR AVEC OM"/>
        <s v="Couvercle L1 SMF G+ NOIR AVEC OM"/>
        <s v="COUV L1 KAMINA G+ BG NOIR SS OM"/>
        <s v="Lid  LB2 type K R black without magic eye"/>
        <s v="COUV L2 EK D NOIR FAI 25812011B70"/>
        <s v="COUV L2 EK GAUCHE GRIS"/>
        <s v="COUV COUVERCLE L2 NOIR"/>
        <s v="COUVERCLE  L2 NOIR P NOIR T-AKUMSAN"/>
        <s v="Lid  LB2 W R black without eye"/>
        <s v="Lid LB2 type P R black with magic eye"/>
        <s v="Lid  LB2 W R black with eye"/>
        <s v="Lid  LB3 type K R black without magic eye"/>
        <s v="COUV COUVERCLE L3 NOIR T-AKUMSAN"/>
        <s v="COUVERCLE L3 NOIR P NOIR T-AKUMSAN"/>
        <s v="COUV L3 EK  D NOIR FAI 24142128B70"/>
        <s v="Lid  LB3 W R black without eye"/>
        <s v="Lid LB3 type P R black with magic eye"/>
        <s v="COUVERCLE L3 SMF D+ NOIR AVEC OM"/>
        <s v="COUV L4 EK DROITE NOIR"/>
        <s v="Lid  LB5 type K R black without magic eye"/>
        <s v="COUVERCLE L5 NOIR P NOIR T-AKUMSAN"/>
        <s v="COUV L5 EK D NOIR FAI 21162094B70"/>
        <s v="Lid  LB5 W R black without eye"/>
        <s v="Lid LB5 type P R black with magic eye"/>
        <s v="COUVERCLE L5 SMF D+ NOIR AVEC OM"/>
        <s v="COUV L6 EK D NOIR FAI"/>
        <s v="COUV M10 G FLAT GRIS 22462035B70"/>
        <s v="COUV M10 G FLAT NOIR 22462007B70"/>
        <s v="COUV M10 D FLAT NOIR 22462004B70"/>
        <s v="COUV M11 G FLAT GRIS M18 22482043B70"/>
        <s v="COUV M11 G FLAT NOIR M18"/>
        <s v="COUV M11 D FLAT NOIR M18"/>
        <s v="COUV.M12 GAUCHE NOIR AVEC BOUCHON"/>
        <s v="COUV M14 GAUCHE GRIS 35422083B70"/>
        <s v="COUV M14 G DC NOIR 2B492010B70"/>
        <s v="COUV.M15 GAUCHE NOIR 35402021D40"/>
        <s v="COUV M15 GAUCHE GRIS 35402077B70"/>
        <s v="COUV M15 G DC NOIR 2B522019B70"/>
        <s v="COUV. M16 GAUCHE NOIR"/>
        <s v="COUV M16 G DC NOIR 2B552022B70"/>
        <s v="COUV N50 T-AKUMSAN D+ NOIR"/>
        <s v="COUV N50 T-AKUMSAN G+ NOIR"/>
        <s v="Lid J7 X R black with magic eye"/>
        <s v="Lid J7 X L black with magic eye"/>
        <s v="COUV N70 T-AKUMSAN D+ NOIR"/>
        <s v="COUV N70 T-AKUMSAN G+ NOIR"/>
        <s v="Lid J0 X R black with eye"/>
        <s v="Lid J0 X L black with eye"/>
        <s v="COUV NATO AGM GRIS PETITE BUSELURE 36832006B70"/>
        <s v="COUV NS40 D MFP NOIR PETITE BUSELURE 27342006B70"/>
        <s v="COUV NS40 G MFP NOIR PETITE BUSELURE  27342011B70"/>
        <s v="Lid J3 X R black with magic eye"/>
        <s v="Lid J3 X L black with magic eye"/>
        <s v="COUV NS60 D RS NOIR PB 27312007B70"/>
        <s v="Lid J4 X R black with megic eye"/>
        <s v="COUV NS60 G+ AVEC OM"/>
        <s v="SEPARATEUR 123X1.0X0.25"/>
        <s v="SEPARATEUR LV 160X1.3X0.2"/>
        <s v="SEPARATEUR 161X1.2X0.2"/>
        <s v="SEPARATEUR 161X1.0X0.2"/>
        <s v="SEP PAPIER G  laize 125 mm 12,5 g/m² (Tonne)"/>
        <s v="Pasting paper  127 мм DYNAGRID 328 NG"/>
        <s v="SEP PAPIER G  laize 103 mm 12,5 g/m² (Tonne)"/>
        <s v="SEP PAPIER G  laize 128 mm 12,5 g/m² (Tonne)"/>
        <s v="Pasting paper  103 мм DYNAGRID 328 NG"/>
        <s v="RAMPE B90 COMPACT NOIR"/>
        <s v="POIGNEE CORDE/ SUPPORT NOIR"/>
        <s v="ROPE HANDLE"/>
        <s v="OEIL MAGIC NOIR D57.2 AKUMSAN"/>
        <s v="BOUCHON D18 NOIR FILETAGE 29963006D40"/>
        <s v="BOUCHON D18 ROUGE FILETEE 29963003D40"/>
        <s v="BOUCHON D18 JAUNE FILETEE 29963002D40"/>
        <s v="BOUCHON M18 NOIR NON DEV 28463007P70"/>
        <s v="OEIL MAGIQUE S2-A2  D=22,9mm M=20,77mm L=68m"/>
        <s v="OEIL M. S2-A2  D=22,9mm M=20,77mm L=57,7mm"/>
        <s v="D18CAP OF NATO"/>
        <s v="Magic eye 19.16 / 72.3"/>
        <s v="Megic eye 19.16 / 65.3 мм"/>
        <s v="Magic eye  19.16 / 60 мм (X)"/>
        <s v="black plug M18"/>
        <s v="BOUCHON PRESSION D21 NOIR MFP"/>
        <s v="BOUCHON D27 ROUGE"/>
        <s v="COUVRE BORNE D+ NOIR COUV DR - 32163005D40"/>
        <s v="COUVRE BORNE G- NOIR COUV DR - 2B233004D40"/>
        <s v="CACHE BORNE POS. ROUGE POULIE"/>
        <s v="CACHE BORNE NEG.BLANC POULIE"/>
        <s v="CACHE BORNE ROUGE &quot; + &quot; B. 153 POULIE"/>
        <s v="Plastic inserter for DIN type box"/>
        <s v="Plastic inserter for JIS box"/>
        <s v="BOUCHON ANGULAIRE KAM"/>
        <s v="RONDELLE NEG. BLANCHE"/>
        <s v="RONDELLE POSITIVE ROUGE"/>
        <s v="COUVRE COUVERCLE D23 T-AKUMSAN NOIR"/>
        <s v="COUVRE COUVERCLE N50 T-AKUMSAN NOIR"/>
        <s v="COUVRE COUVERCLE N70 T-AKUMSAN NOIR"/>
        <s v="Secondary lid  L1  type W black with magic eye"/>
        <s v="Secondary lid  L1  type P black"/>
        <s v="Secondary lid  L2  type W black with magic eye"/>
        <s v="Secondary lid L2 type P black"/>
        <s v="Secondary lid  L3  type W black with magic eye"/>
        <s v="Secondary lid L3 type P black"/>
        <s v="Secondary lid  L5  type W black with magic eye"/>
        <s v="Secondary lid L5 type P black"/>
        <s v="Protective cover J3 black"/>
        <s v="Protective cover J4 black"/>
        <s v="ETIQ BAC NOUR PREMIUM MF"/>
        <s v="ETIQ BAC NOUR MARINE GF"/>
        <s v="ETIQ BAC PREMIUM L1 NOUV"/>
        <s v="ETIQ BAC PREMIUM L1B NOU"/>
        <s v="ETIQ BAC PREMIUM L2 NOUV"/>
        <s v="ETIQ BAC PREMIUM L2B NOU"/>
        <s v="ETIQ BAC PREMIUM L3 NOUV"/>
        <s v="ETIQ BAC PREMIUM L3B  NO"/>
        <s v="ETIQ BAC PREMIUM M10 NOU"/>
        <s v="ETIQ BAC PREMIUM M11  NO"/>
        <s v="ETIQ BAC HEAVU DUTY HD2"/>
        <s v="ETIQ BAC HEAVY DUTY HD3"/>
        <s v="ETIQ BAC HEAVY DUTY HD10"/>
        <s v="ETIQ BAC HD11 270/115"/>
        <s v="ETIQ BAC SMART  S1 170/9"/>
        <s v="ETIQ BAC SMART S2 210/95"/>
        <s v="ETIQ BAC SMART S3 240/95"/>
        <s v="ETIQ BAC SMART S5 315/95"/>
        <s v="ETIQ BAC NOUR JUMBO M16"/>
        <s v="ETIQ BAC NOUR POWER PL1"/>
        <s v="ETIQ BAC NOUR POWER PL1B"/>
        <s v="ETIQ BAC NOUR POWER PL2"/>
        <s v="ETIQ BAC NOUR POWER PL2B"/>
        <s v="ETIQ BAC NOUR POWER PL3"/>
        <s v="ETIQ BAC NOUR POWER PL3B"/>
        <s v="ETIQ BAC NOUR POWER PL5"/>
        <s v="ETIQ BAC SMART S6 315/95"/>
        <s v="ETIQ BAC PREMIUM NS40"/>
        <s v="ETIQ BACPREMIUM  D23"/>
        <s v="ETIQ BAC PREMIUM D26"/>
        <s v="ETIQ BAC PREMIUMD31"/>
        <s v="ETIQ BAC S2 EFB 62AH"/>
        <s v="ETIQ BAC S3 EFB 74AH"/>
        <s v="ETIQ BAC JUMBO M14 ND"/>
        <s v="ETIQ BAC NOUR JUMBO M15 ND"/>
        <s v="ETIQ BAC M15S  ND"/>
        <s v="ETIQ BAC JUMBO M16 ND"/>
        <s v="ETIQ BAC NOUR POWER PL1 ND"/>
        <s v="ETIQ BAC NOUR POWER PL2  ND"/>
        <s v="ETIQ BAC NOUR POWER PM10ND"/>
        <s v="ETIQ BAC NOUR POWER PM11 ND"/>
        <s v="ETIQ BAC NOUR POWER PM12 ND"/>
        <s v="ETIQ BAC PM10S"/>
        <s v="ETIQ BAC PM11S"/>
        <s v="ETIQ BAC PM12S"/>
        <s v="ETIQ BAC SMART  S1 SMF  160/90"/>
        <s v="ETIQ BAC SMART S2  SMF"/>
        <s v="ETIQ BAC SMART S3 SMF  230/90"/>
        <s v="ETIQ BAC SMART S5  SMF"/>
        <s v="ETIQ BAC PRL1 SMF"/>
        <s v="ETIQ BAC PRL1B SMF"/>
        <s v="ETIQ BAC PRL2 SMF"/>
        <s v="ETIQ BAC PRL2B SMF"/>
        <s v="ETIQ BAC PRL3 SMF"/>
        <s v="ETIQ BAC PRL3B SMF"/>
        <s v="ETIQ BAC  NS40 SMF 160/100"/>
        <s v="ETIQ BACPREMIUM  D23 ND"/>
        <s v="ETIQ BAC PREMIUM D26 ND"/>
        <s v="ETIQ BAC PREMIUMD31 ND"/>
        <s v="ETIQ BAC PREMIUM NS60"/>
        <s v="ETIQ BAC PREMIUM 110 ND"/>
        <s v="ETIQ BAC POWER"/>
        <s v="ETIQ BAC STARTER GRIS PF"/>
        <s v="ETIQ BAC STARTER GRIS GF"/>
        <s v="ETIQ BAC D23  POWER"/>
        <s v="ETIQ BAC L1  POWER LYBIE"/>
        <s v="ETIQ BAC L2 POWER LYBIE"/>
        <s v="ETIQ BAC POWER DIVERS PF"/>
        <s v="ETIQ BAC POWER DIVERS MF"/>
        <s v="ETIQ BAC POWER DIVERS GF"/>
        <s v="ETIQ BAC STARTER PF"/>
        <s v="ETIQ BAC STARTER MF"/>
        <s v="ETIQ BAC STARTER GF"/>
        <s v="ETIQ BAC PREMIUM 110"/>
        <s v="ETIQ COUV HEAVY DUTY HD2"/>
        <s v="ETIQ COUV HEAVY DUTY HD3"/>
        <s v="ETIQ COUV HEAVY DUTY HDM"/>
        <s v="ETIQ COUV NOUR JUMBO M14"/>
        <s v="ETIQ COUV JUMBO M14 ND"/>
        <s v="ETIQ COUV NOUR JUMBO"/>
        <s v="ETIQ COUV NOUR JUMBO M15 ND"/>
        <s v="ETIQ COUV M15S  ND"/>
        <s v="ETIQ COUV NOUR JUMBO M16"/>
        <s v="ETIQ COUV JUMBO M16 ND"/>
        <s v="ETIQ COUV NOUR MARINE"/>
        <s v="ETIQ COUV NOUR POWER PL1"/>
        <s v="ETIQ COUV NOUR POWE PL1B"/>
        <s v="ETIQ COUV POWER PL1 LEFT"/>
        <s v="ETIQ COUV POWER PL1 RIGHT"/>
        <s v="ETIQ COUV NOUR POWER PL2  RIGHT"/>
        <s v="ETIQ COUV NOUR POWER PL2"/>
        <s v="ETIQ COUV NOUR POWER PL2 LEFT"/>
        <s v="ETIQ COUV NOUR POWER PL3"/>
        <s v="ETIQ COUV NOUR POWER"/>
        <s v="ETIQ COUV NOUR POWER PL5"/>
        <s v="ETIQ COUV NOUR POWER PM10 ND"/>
        <s v="ETIQ COUV PM10S"/>
        <s v="ETIQ COUV  PM110 LEFT"/>
        <s v="ETIQ COUV NOUR POWER ND"/>
        <s v="ETIQ COUV  PM11S"/>
        <s v="ETIQ COUV PM110  RIGHT"/>
        <s v="ETIQ COUV NOUR POWER PM1"/>
        <s v="ETIQ COUV  PM12S"/>
        <s v="ETIQ COUV PR D23 40Ah"/>
        <s v="ETIQ COUV PR D23  ND"/>
        <s v="ETIQ COUV PR D26 70Ah"/>
        <s v="ETIQ COUV PR D26 70Ah ND"/>
        <s v="ETIQ COUV PR D31 100Ah"/>
        <s v="ETIQ COUV PR D31 100Ah ND"/>
        <s v="ETIQ COUV NOUVEAU DESIGN"/>
        <s v="ETIQ COUV PRL1B ND"/>
        <s v="ETIQ COUV PRL1 SMF"/>
        <s v="ETIQ COUV NOUVEAU"/>
        <s v="EYIQ COUV PRL2B SMF 225/50"/>
        <s v="ETIQ COUV PRL3B 230/80 ND"/>
        <s v="ETIQ COUV  PRL3  SMF"/>
        <s v="ETIQ COUV PR NS40 40AH"/>
        <s v="ETIQ COUV PR NS40 40AH ND"/>
        <s v="ETIQ COUV PR NS60 45AH SMF"/>
        <s v="ETIQ COUV S1 118/50 FAI"/>
        <s v="ETIQ COUV S1  SMF 190/50"/>
        <s v="ETIQ COUV S2 138/50 FAI"/>
        <s v="ETIQ COUV S2 SMF"/>
        <s v="ETIQ COUV S3 115/50 FAI"/>
        <s v="ETIQ COUV S3 SMF 260/50"/>
        <s v="ETIQ COUV S5 160/70"/>
        <s v="ETIQ COUV S5 148/50 FAI"/>
        <s v="ETIQ COUV S5  SMF  330/50"/>
        <s v="ETIQ COUV S6 170/50"/>
        <s v="ETIQ COUV MIXTE CATEGORI"/>
        <s v="ETIQ COUV MIXTE CATE ET"/>
        <s v="ETIQUETTE NORME TUNISIEN"/>
        <s v="ETIQ PORTANT LA LETTRE G"/>
        <s v="ETIQ PORTANT LA LETTRE D"/>
        <s v="ETIQ INSTALL DANGER PR P"/>
        <s v="ETIQ MADE IN TUNISIA"/>
        <s v="ETIQUETTE TUV"/>
        <s v="ETIQ CATEGORIE2"/>
        <s v="ETIQ INSTALL/DANGER GRIS"/>
        <s v="ETIQ INST/DANGER NOIR"/>
        <s v="ETIQ COUV POW EXP GRIS"/>
        <s v="ETIQ COUV STM10 70AH 40x"/>
        <s v="ETIQ COUV D23 POWER LYBI"/>
        <s v="ETIQ COUV L1POWER LYBIE"/>
        <s v="ETIQ COUV L2 POWER LYBIE"/>
        <s v="ETIQ COUV M14 POWER"/>
        <s v="ETIQ COUV M15 POWER"/>
        <s v="ETIQ COUV D23 STARTER"/>
        <s v="ETIQ COUV L1STARTER"/>
        <s v="ETIQ COUV L2"/>
        <s v="ETIQ COUV M10 STARTER"/>
        <s v="ETIQ COUV M14 STARTER"/>
        <s v="ETIQ COUV M15 STARTER"/>
        <s v="ETIQ COUV M16 STARTER"/>
        <s v="ETIQ COUV PL3b POWER"/>
        <s v="ETIQ COUV PL5 POWER"/>
        <s v="ETIQ COUV PRM110 130/40"/>
        <s v="ETIQ COUV1"/>
        <s v="ETIQ COUV2 L1 POWER"/>
        <s v="ETIQ COUV2 L2"/>
        <s v="ETIQ COUV1 L1"/>
        <s v="ETIQ COUV2 L1"/>
        <s v="ETIQ L3B SMART EXP 72AH"/>
        <s v="CARTE GARANTIE NOUR"/>
        <s v="CARTE GARANTIE SANS"/>
        <s v="SULFURIC ACID D 1,33"/>
        <s v="SULFURIC ACID (DENSITY = 1.84 CONCENTRATION 98%)"/>
        <s v="GLASS FIBER"/>
        <s v="Fibre de verre1.5 primafloc+fibre"/>
        <s v="Soft Lead"/>
        <s v="PB SB 3.2"/>
        <s v="PbCa +"/>
        <s v="PbCa -"/>
        <s v="PbCaWirtz"/>
        <s v="EXPANDER PRIMEXED 10kg"/>
        <s v="DEMINERALIZED WATER"/>
        <s v="Кутия J4 черна без борд"/>
        <s v="Кутия J6 черна с борд TR"/>
        <s v="Кутия J6 черна с борд BG"/>
        <s v="Капак J3 X L черен с око"/>
        <s v="Капак J4 X R черен с око"/>
        <s v="Капак J4 X L черен с око"/>
        <s v="Капак J4 X R черен с око с втулка Z"/>
        <s v="Капак J4 X L черен с око с втулка Z"/>
        <s v="Джоб сепаратор 122/1,1/0,2"/>
        <s v="Джоб сепаратор 162/0,9/0,175 DuroForceUltra"/>
        <s v="Джоб сепаратор 162/1,1/0,25 DuroForceUltra"/>
        <s v="Индикатор 19.16 / 55 мм"/>
        <s v="J6 R+ HANKOOK MF55D23L 232x180x232"/>
        <s v="J35 R+ HANKOOK MF40B19L 198x136x234"/>
        <s v="J45 R+ HANKOOK MF50B24LS 240x136x236"/>
        <s v="Стиропорен капак J3"/>
        <s v="Стиропорен капак J4"/>
        <s v="Стиропорен капак J6"/>
        <s v="Пастир хартия 131 мм"/>
        <s v="Пастир хартия 131 мм DYNAGRID 328 NG"/>
        <s v="Пастир хартия 125 мм DYNAGRID 328 NG"/>
        <s v="Пастир хартия 125 мм TR"/>
        <s v="Бариев сулфат"/>
        <s v="Ванисперс HT-1"/>
        <s v="Полиестерно влакно"/>
        <s v="Сярна киселина"/>
        <s v="Сажди ацетиленови"/>
        <s v="сажди ацетиленови РВХ09"/>
        <s v="Вода-деминерализирана"/>
      </sharedItems>
    </cacheField>
    <cacheField name="[COSTING].[c_Mcode].[c_Mcode]" caption="c_Mcode" numFmtId="0" hierarchy="18" level="1">
      <sharedItems count="389">
        <s v="1308"/>
        <s v="1318"/>
        <s v="1319"/>
        <s v="310OXYDE01"/>
        <s v="400B9001"/>
        <s v="400D2302"/>
        <s v="400D2304"/>
        <s v="400L0103"/>
        <s v="400L0111"/>
        <s v="400L0117"/>
        <s v="400L0118"/>
        <s v="400L0121"/>
        <s v="400L0202"/>
        <s v="400L0212"/>
        <s v="400L0213"/>
        <s v="400L0218"/>
        <s v="400L0306"/>
        <s v="400L0312"/>
        <s v="400L0314"/>
        <s v="400L0318"/>
        <s v="400L0402"/>
        <s v="400L0513"/>
        <s v="400L0518"/>
        <s v="400L0618"/>
        <s v="400M1008"/>
        <s v="400M1009"/>
        <s v="400M1104"/>
        <s v="400M1110"/>
        <s v="400M1202"/>
        <s v="400M1409"/>
        <s v="400M1413"/>
        <s v="400M1509"/>
        <s v="400M1510"/>
        <s v="400M1609"/>
        <s v="400N5002"/>
        <s v="400N5003"/>
        <s v="400N7002"/>
        <s v="400N7003"/>
        <s v="400NAT003"/>
        <s v="400NS4002"/>
        <s v="400NS4003"/>
        <s v="400NS4005"/>
        <s v="400NS6002"/>
        <s v="400NS6003"/>
        <s v="420B9002"/>
        <s v="420D2303"/>
        <s v="420D2304"/>
        <s v="420D2305"/>
        <s v="420L0111"/>
        <s v="420L0124"/>
        <s v="420L0125"/>
        <s v="420L0131"/>
        <s v="420L0141"/>
        <s v="420L0142"/>
        <s v="420L0143"/>
        <s v="420L0145"/>
        <s v="420L0146"/>
        <s v="420L0228"/>
        <s v="420L0231"/>
        <s v="420L0233"/>
        <s v="420L0234"/>
        <s v="420L0236"/>
        <s v="420L0242"/>
        <s v="420L0243"/>
        <s v="420L0244"/>
        <s v="420L0307"/>
        <s v="420l0325"/>
        <s v="420L0327"/>
        <s v="420L0331"/>
        <s v="420L0342"/>
        <s v="420L0343"/>
        <s v="420L0344"/>
        <s v="420L0404"/>
        <s v="420L0507"/>
        <s v="420L0523"/>
        <s v="420L0531"/>
        <s v="420L0541"/>
        <s v="420L0542"/>
        <s v="420L0543"/>
        <s v="420L0631"/>
        <s v="420M1013"/>
        <s v="420M1014"/>
        <s v="420M1017"/>
        <s v="420M1124"/>
        <s v="420M1125"/>
        <s v="420M1126"/>
        <s v="420M1208"/>
        <s v="420M1413"/>
        <s v="420M1415"/>
        <s v="420M1502"/>
        <s v="420M1515"/>
        <s v="420M1517"/>
        <s v="420M1604"/>
        <s v="420M1613"/>
        <s v="420N5003"/>
        <s v="420N5004"/>
        <s v="420N5005"/>
        <s v="420N5006"/>
        <s v="420N7003"/>
        <s v="420N7004"/>
        <s v="420N7005"/>
        <s v="420N7006"/>
        <s v="420NAT005"/>
        <s v="420NS4002"/>
        <s v="420NS4003"/>
        <s v="420NS4007"/>
        <s v="420NS4008"/>
        <s v="420NS6040"/>
        <s v="420NS6042"/>
        <s v="420NS6043"/>
        <s v="430P0001"/>
        <s v="430P1001"/>
        <s v="430P1004"/>
        <s v="430P1005"/>
        <s v="430P1013"/>
        <s v="430P1020"/>
        <s v="430P2010"/>
        <s v="430P2011"/>
        <s v="430P2013"/>
        <s v="440B9002"/>
        <s v="450C0002"/>
        <s v="450C0007"/>
        <s v="460D1813"/>
        <s v="460D1815"/>
        <s v="460D1818"/>
        <s v="460D1819"/>
        <s v="460D1825"/>
        <s v="460D1828"/>
        <s v="460D1838"/>
        <s v="460D1842"/>
        <s v="460D1843"/>
        <s v="460D1844"/>
        <s v="460D1845"/>
        <s v="460D1846"/>
        <s v="460D2101"/>
        <s v="460D2709"/>
        <s v="490B0006"/>
        <s v="490B0007"/>
        <s v="490B0011"/>
        <s v="490B0012"/>
        <s v="490B0013"/>
        <s v="490C0015"/>
        <s v="490C0016"/>
        <s v="490D0002"/>
        <s v="490R0001"/>
        <s v="490R0002"/>
        <s v="490T2301"/>
        <s v="490T5001"/>
        <s v="490T7001"/>
        <s v="490TL0101"/>
        <s v="490TL0102"/>
        <s v="490TL0201"/>
        <s v="490TL0202"/>
        <s v="490TL0301"/>
        <s v="490TL0302"/>
        <s v="490TL0501"/>
        <s v="490TL0502"/>
        <s v="490TNS4001"/>
        <s v="490TNS6001"/>
        <s v="500E0189"/>
        <s v="500E0195"/>
        <s v="500E0196"/>
        <s v="500E0197"/>
        <s v="500E0198"/>
        <s v="500E0199"/>
        <s v="500E0200"/>
        <s v="500E0201"/>
        <s v="500E0202"/>
        <s v="500E0203"/>
        <s v="500E0205"/>
        <s v="500E0206"/>
        <s v="500E0207"/>
        <s v="500E0208"/>
        <s v="500E0209"/>
        <s v="500E0210"/>
        <s v="500E0211"/>
        <s v="500E0212"/>
        <s v="500E0216"/>
        <s v="500E0217"/>
        <s v="500E0218"/>
        <s v="500E0219"/>
        <s v="500E0220"/>
        <s v="500E0221"/>
        <s v="500E0222"/>
        <s v="500E0223"/>
        <s v="500E0234"/>
        <s v="500E0235"/>
        <s v="500E0236"/>
        <s v="500E0237"/>
        <s v="500E0238"/>
        <s v="500E0242"/>
        <s v="500E0243"/>
        <s v="500E0244"/>
        <s v="500E0246"/>
        <s v="500E0247"/>
        <s v="500E0248"/>
        <s v="500E0249"/>
        <s v="500E0251"/>
        <s v="500E0252"/>
        <s v="500E0256"/>
        <s v="500E0257"/>
        <s v="500E0258"/>
        <s v="500E0259"/>
        <s v="500E0260"/>
        <s v="500E0261"/>
        <s v="500E0262"/>
        <s v="500E0263"/>
        <s v="500E0264"/>
        <s v="500E0265"/>
        <s v="500E0266"/>
        <s v="500E0267"/>
        <s v="500E0268"/>
        <s v="500E0269"/>
        <s v="500E0270"/>
        <s v="500E0271"/>
        <s v="500E0272"/>
        <s v="500E0273"/>
        <s v="500E0274"/>
        <s v="500E0275"/>
        <s v="500E0276"/>
        <s v="500E0277"/>
        <s v="500X0244"/>
        <s v="500X0249"/>
        <s v="500X0251"/>
        <s v="500X0270"/>
        <s v="500X0272"/>
        <s v="500X0274"/>
        <s v="500X0302"/>
        <s v="500X0303"/>
        <s v="500X0304"/>
        <s v="500X0313"/>
        <s v="500X0314"/>
        <s v="500X0315"/>
        <s v="500X0319"/>
        <s v="510HDL02"/>
        <s v="510HDL03"/>
        <s v="510HDM10"/>
        <s v="510HDM11"/>
        <s v="510J1403"/>
        <s v="510J1404"/>
        <s v="510J1505"/>
        <s v="510J1506"/>
        <s v="510J1507"/>
        <s v="510J1602"/>
        <s v="510J1603"/>
        <s v="510J1604"/>
        <s v="510MAR1601"/>
        <s v="510PL0109"/>
        <s v="510PL0110"/>
        <s v="510PL0112"/>
        <s v="510PL0113"/>
        <s v="510PL0123"/>
        <s v="510PL0209"/>
        <s v="510PL0210"/>
        <s v="510PL0213"/>
        <s v="510PL0310"/>
        <s v="510PL0311"/>
        <s v="510PL0505"/>
        <s v="510PM1006"/>
        <s v="510PM1007"/>
        <s v="510PM11001"/>
        <s v="510PM1106"/>
        <s v="510PM1107"/>
        <s v="510PM111002"/>
        <s v="510PM1207"/>
        <s v="510PM1208"/>
        <s v="510PRD23"/>
        <s v="510PRD2301"/>
        <s v="510PRD26"/>
        <s v="510PRD2601"/>
        <s v="510PRD31"/>
        <s v="510PRD3101"/>
        <s v="510PRL1B"/>
        <s v="510PRL1B1"/>
        <s v="510PRL1H"/>
        <s v="510PRL1H1"/>
        <s v="510PRL2B"/>
        <s v="510PRL2B1"/>
        <s v="510PRL2H"/>
        <s v="510PRL2H1"/>
        <s v="510PRL3B"/>
        <s v="510PRL3B1"/>
        <s v="510PRL3H"/>
        <s v="510PRL3H1"/>
        <s v="510PRM10"/>
        <s v="510PRM11"/>
        <s v="510PRNS40"/>
        <s v="510PRNS401"/>
        <s v="510PRNS601"/>
        <s v="510SML011"/>
        <s v="510SML012"/>
        <s v="510SML021"/>
        <s v="510SML022"/>
        <s v="510SML031"/>
        <s v="510SML032"/>
        <s v="510SML05"/>
        <s v="510SML051"/>
        <s v="510SML052"/>
        <s v="510SML06"/>
        <s v="510TCP01"/>
        <s v="510TCP02"/>
        <s v="510TCP03"/>
        <s v="510TCP110"/>
        <s v="510TCP1B"/>
        <s v="510TCP2B"/>
        <s v="510TCP3B"/>
        <s v="510TCS011"/>
        <s v="510TCS021"/>
        <s v="510TCS031"/>
        <s v="510TCS05"/>
        <s v="510TCS051"/>
        <s v="510TCS06"/>
        <s v="520X0002"/>
        <s v="520X0026"/>
        <s v="520X0027"/>
        <s v="520X0039"/>
        <s v="521X0002"/>
        <s v="521X0005"/>
        <s v="521X0134"/>
        <s v="521X0167"/>
        <s v="521X0168"/>
        <s v="521X0179"/>
        <s v="521X0182"/>
        <s v="521X0200"/>
        <s v="521X0211"/>
        <s v="521X0213"/>
        <s v="521X0215"/>
        <s v="521X0221"/>
        <s v="521X0222"/>
        <s v="521X0224"/>
        <s v="521X0226"/>
        <s v="521X0228"/>
        <s v="521X0232"/>
        <s v="521X0234"/>
        <s v="521X0235"/>
        <s v="521X0236"/>
        <s v="521X0246"/>
        <s v="521X0248"/>
        <s v="521X0249"/>
        <s v="521X0281"/>
        <s v="521X0284"/>
        <s v="521X0285"/>
        <s v="521X0287"/>
        <s v="521X0288"/>
        <s v="521X0290"/>
        <s v="521X0293"/>
        <s v="521X0305"/>
        <s v="530P0021"/>
        <s v="530P0022"/>
        <s v="600A0000"/>
        <s v="600A0001"/>
        <s v="600A0003"/>
        <s v="600A0017"/>
        <s v="600P0002"/>
        <s v="600P0004"/>
        <s v="600P0016"/>
        <s v="600P0026"/>
        <s v="600P0027"/>
        <s v="690X0018"/>
        <s v="H2O"/>
        <s v="M80200110451"/>
        <s v="M802001106011"/>
        <s v="M802001106012"/>
        <s v="M80300110354"/>
        <s v="M80300110453"/>
        <s v="M80300110454"/>
        <s v="M80300110455"/>
        <s v="M80300110456"/>
        <s v="M80400051222"/>
        <s v="M804000516212"/>
        <s v="M80400051785"/>
        <s v="M80600090002"/>
        <s v="M90100050032"/>
        <s v="M90100050060"/>
        <s v="M90100050061"/>
        <s v="M90100180002"/>
        <s v="M90100180014"/>
        <s v="M90100180015"/>
        <s v="M90100220003"/>
        <s v="M90100220013"/>
        <s v="M90100220016"/>
        <s v="M90100220019"/>
        <s v="MX0000020071"/>
        <s v="MX0000030075"/>
        <s v="MX0000160077"/>
        <s v="MX0000180078"/>
        <s v="MX0000180079"/>
        <s v="MX0000180080"/>
        <s v="P60005"/>
      </sharedItems>
    </cacheField>
  </cacheFields>
  <cacheHierarchies count="111">
    <cacheHierarchy uniqueName="[COSTING].[Actualization]" caption="Actualization" attribute="1" time="1" defaultMemberUniqueName="[COSTING].[Actualization].[All]" allUniqueName="[COSTING].[Actualization].[All]" dimensionUniqueName="[COSTING]" displayFolder="" count="2" memberValueDatatype="7" unbalanced="0">
      <fieldsUsage count="2">
        <fieldUsage x="-1"/>
        <fieldUsage x="3"/>
      </fieldsUsage>
    </cacheHierarchy>
    <cacheHierarchy uniqueName="[COSTING].[STAGE]" caption="STAGE" attribute="1" defaultMemberUniqueName="[COSTING].[STAGE].[All]" allUniqueName="[COSTING].[STAGE].[All]" dimensionUniqueName="[COSTING]" displayFolder="" count="0" memberValueDatatype="130" unbalanced="0"/>
    <cacheHierarchy uniqueName="[COSTING].[TYPE]" caption="TYPE" attribute="1" defaultMemberUniqueName="[COSTING].[TYPE].[All]" allUniqueName="[COSTING].[TYPE].[All]" dimensionUniqueName="[COSTING]" displayFolder="" count="0" memberValueDatatype="130" unbalanced="0"/>
    <cacheHierarchy uniqueName="[COSTING].[GROUP]" caption="GROUP" attribute="1" defaultMemberUniqueName="[COSTING].[GROUP].[All]" allUniqueName="[COSTING].[GROUP].[All]" dimensionUniqueName="[COSTING]" displayFolder="" count="2" memberValueDatatype="130" unbalanced="0">
      <fieldsUsage count="2">
        <fieldUsage x="-1"/>
        <fieldUsage x="2"/>
      </fieldsUsage>
    </cacheHierarchy>
    <cacheHierarchy uniqueName="[COSTING].[CODE]" caption="CODE" attribute="1" defaultMemberUniqueName="[COSTING].[CODE].[All]" allUniqueName="[COSTING].[CODE].[All]" dimensionUniqueName="[COSTING]" displayFolder="" count="0" memberValueDatatype="130" unbalanced="0"/>
    <cacheHierarchy uniqueName="[COSTING].[NAME]" caption="NAME" attribute="1" defaultMemberUniqueName="[COSTING].[NAME].[All]" allUniqueName="[COSTING].[NAME].[All]" dimensionUniqueName="[COSTING]" displayFolder="" count="0" memberValueDatatype="130" unbalanced="0"/>
    <cacheHierarchy uniqueName="[COSTING].[MEASURE]" caption="MEASURE" attribute="1" defaultMemberUniqueName="[COSTING].[MEASURE].[All]" allUniqueName="[COSTING].[MEASURE].[All]" dimensionUniqueName="[COSTING]" displayFolder="" count="0" memberValueDatatype="130" unbalanced="0"/>
    <cacheHierarchy uniqueName="[COSTING].[QTY]" caption="QTY" attribute="1" defaultMemberUniqueName="[COSTING].[QTY].[All]" allUniqueName="[COSTING].[QTY].[All]" dimensionUniqueName="[COSTING]" displayFolder="" count="0" memberValueDatatype="5" unbalanced="0"/>
    <cacheHierarchy uniqueName="[COSTING].[Mcode]" caption="Mcode" attribute="1" defaultMemberUniqueName="[COSTING].[Mcode].[All]" allUniqueName="[COSTING].[Mcode].[All]" dimensionUniqueName="[COSTING]" displayFolder="" count="0" memberValueDatatype="130" unbalanced="0"/>
    <cacheHierarchy uniqueName="[COSTING].[Mname]" caption="Mname" attribute="1" defaultMemberUniqueName="[COSTING].[Mname].[All]" allUniqueName="[COSTING].[Mname].[All]" dimensionUniqueName="[COSTING]" displayFolder="" count="0" memberValueDatatype="130" unbalanced="0"/>
    <cacheHierarchy uniqueName="[COSTING].[Mmeasure]" caption="Mmeasure" attribute="1" defaultMemberUniqueName="[COSTING].[Mmeasure].[All]" allUniqueName="[COSTING].[Mmeasure].[All]" dimensionUniqueName="[COSTING]" displayFolder="" count="0" memberValueDatatype="130" unbalanced="0"/>
    <cacheHierarchy uniqueName="[COSTING].[Mqty]" caption="Mqty" attribute="1" defaultMemberUniqueName="[COSTING].[Mqty].[All]" allUniqueName="[COSTING].[Mqty].[All]" dimensionUniqueName="[COSTING]" displayFolder="" count="0" memberValueDatatype="5" unbalanced="0"/>
    <cacheHierarchy uniqueName="[COSTING].[Mtype]" caption="Mtype" attribute="1" defaultMemberUniqueName="[COSTING].[Mtype].[All]" allUniqueName="[COSTING].[Mtype].[All]" dimensionUniqueName="[COSTING]" displayFolder="" count="0" memberValueDatatype="130" unbalanced="0"/>
    <cacheHierarchy uniqueName="[COSTING].[Mgroup]" caption="Mgroup" attribute="1" defaultMemberUniqueName="[COSTING].[Mgroup].[All]" allUniqueName="[COSTING].[Mgroup].[All]" dimensionUniqueName="[COSTING]" displayFolder="" count="0" memberValueDatatype="130" unbalanced="0"/>
    <cacheHierarchy uniqueName="[COSTING].[SERIE]" caption="SERIE" attribute="1" defaultMemberUniqueName="[COSTING].[SERIE].[All]" allUniqueName="[COSTING].[SERIE].[All]" dimensionUniqueName="[COSTING]" displayFolder="" count="0" memberValueDatatype="130" unbalanced="0"/>
    <cacheHierarchy uniqueName="[COSTING].[TW]" caption="TW" attribute="1" defaultMemberUniqueName="[COSTING].[TW].[All]" allUniqueName="[COSTING].[TW].[All]" dimensionUniqueName="[COSTING]" displayFolder="" count="0" memberValueDatatype="5" unbalanced="0"/>
    <cacheHierarchy uniqueName="[COSTING].[LE in kg]" caption="LE in kg" attribute="1" defaultMemberUniqueName="[COSTING].[LE in kg].[All]" allUniqueName="[COSTING].[LE in kg].[All]" dimensionUniqueName="[COSTING]" displayFolder="" count="0" memberValueDatatype="5" unbalanced="0"/>
    <cacheHierarchy uniqueName="[COSTING].[STATUS]" caption="STATUS" attribute="1" defaultMemberUniqueName="[COSTING].[STATUS].[All]" allUniqueName="[COSTING].[STATUS].[All]" dimensionUniqueName="[COSTING]" displayFolder="" count="0" memberValueDatatype="130" unbalanced="0"/>
    <cacheHierarchy uniqueName="[COSTING].[c_Mcode]" caption="c_Mcode" attribute="1" defaultMemberUniqueName="[COSTING].[c_Mcode].[All]" allUniqueName="[COSTING].[c_Mcode].[All]" dimensionUniqueName="[COSTING]" displayFolder="" count="2" memberValueDatatype="130" unbalanced="0">
      <fieldsUsage count="2">
        <fieldUsage x="-1"/>
        <fieldUsage x="6"/>
      </fieldsUsage>
    </cacheHierarchy>
    <cacheHierarchy uniqueName="[COSTING].[c_Mname]" caption="c_Mname" attribute="1" defaultMemberUniqueName="[COSTING].[c_Mname].[All]" allUniqueName="[COSTING].[c_Mname].[All]" dimensionUniqueName="[COSTING]" displayFolder="" count="2" memberValueDatatype="130" unbalanced="0">
      <fieldsUsage count="2">
        <fieldUsage x="-1"/>
        <fieldUsage x="5"/>
      </fieldsUsage>
    </cacheHierarchy>
    <cacheHierarchy uniqueName="[COSTING].[c_Mmeasure]" caption="c_Mmeasure" attribute="1" defaultMemberUniqueName="[COSTING].[c_Mmeasure].[All]" allUniqueName="[COSTING].[c_Mmeasure].[All]" dimensionUniqueName="[COSTING]" displayFolder="" count="2" memberValueDatatype="130" unbalanced="0">
      <fieldsUsage count="2">
        <fieldUsage x="-1"/>
        <fieldUsage x="4"/>
      </fieldsUsage>
    </cacheHierarchy>
    <cacheHierarchy uniqueName="[COSTING].[c_Mtype]" caption="c_Mtype" attribute="1" defaultMemberUniqueName="[COSTING].[c_Mtype].[All]" allUniqueName="[COSTING].[c_Mtype].[All]" dimensionUniqueName="[COSTING]" displayFolder="" count="2" memberValueDatatype="130" unbalanced="0">
      <fieldsUsage count="2">
        <fieldUsage x="-1"/>
        <fieldUsage x="0"/>
      </fieldsUsage>
    </cacheHierarchy>
    <cacheHierarchy uniqueName="[COSTING].[c_Mgroup]" caption="c_Mgroup" attribute="1" defaultMemberUniqueName="[COSTING].[c_Mgroup].[All]" allUniqueName="[COSTING].[c_Mgroup].[All]" dimensionUniqueName="[COSTING]" displayFolder="" count="2" memberValueDatatype="130" unbalanced="0">
      <fieldsUsage count="2">
        <fieldUsage x="-1"/>
        <fieldUsage x="1"/>
      </fieldsUsage>
    </cacheHierarchy>
    <cacheHierarchy uniqueName="[COSTING].[c_Mqty]" caption="c_Mqty" attribute="1" defaultMemberUniqueName="[COSTING].[c_Mqty].[All]" allUniqueName="[COSTING].[c_Mqty].[All]" dimensionUniqueName="[COSTING]" displayFolder="" count="0" memberValueDatatype="5" unbalanced="0"/>
    <cacheHierarchy uniqueName="[COSTING].[c_TW %]" caption="c_TW %" attribute="1" defaultMemberUniqueName="[COSTING].[c_TW %].[All]" allUniqueName="[COSTING].[c_TW %].[All]" dimensionUniqueName="[COSTING]" displayFolder="" count="0" memberValueDatatype="5" unbalanced="0"/>
    <cacheHierarchy uniqueName="[COSTING].[c_TWqty]" caption="c_TWqty" attribute="1" defaultMemberUniqueName="[COSTING].[c_TWqty].[All]" allUniqueName="[COSTING].[c_TWqty].[All]" dimensionUniqueName="[COSTING]" displayFolder="" count="0" memberValueDatatype="5" unbalanced="0"/>
    <cacheHierarchy uniqueName="[COSTING].[c_LE in kg]" caption="c_LE in kg" attribute="1" defaultMemberUniqueName="[COSTING].[c_LE in kg].[All]" allUniqueName="[COSTING].[c_LE in kg].[All]" dimensionUniqueName="[COSTING]" displayFolder="" count="0" memberValueDatatype="5" unbalanced="0"/>
    <cacheHierarchy uniqueName="[COSTING].[c_LE in kg TW]" caption="c_LE in kg TW" attribute="1" defaultMemberUniqueName="[COSTING].[c_LE in kg TW].[All]" allUniqueName="[COSTING].[c_LE in kg TW].[All]" dimensionUniqueName="[COSTING]" displayFolder="" count="0" memberValueDatatype="5" unbalanced="0"/>
    <cacheHierarchy uniqueName="[COSTING].[01.CODE]" caption="01.CODE" attribute="1" defaultMemberUniqueName="[COSTING].[01.CODE].[All]" allUniqueName="[COSTING].[01.CODE].[All]" dimensionUniqueName="[COSTING]" displayFolder="" count="0" memberValueDatatype="130" unbalanced="0" hidden="1"/>
    <cacheHierarchy uniqueName="[COSTING].[01.GROUP]" caption="01.GROUP" attribute="1" defaultMemberUniqueName="[COSTING].[01.GROUP].[All]" allUniqueName="[COSTING].[01.GROUP].[All]" dimensionUniqueName="[COSTING]" displayFolder="" count="0" memberValueDatatype="130" unbalanced="0" hidden="1"/>
    <cacheHierarchy uniqueName="[COSTING].[01.Mcode]" caption="01.Mcode" attribute="1" defaultMemberUniqueName="[COSTING].[01.Mcode].[All]" allUniqueName="[COSTING].[01.Mcode].[All]" dimensionUniqueName="[COSTING]" displayFolder="" count="0" memberValueDatatype="130" unbalanced="0" hidden="1"/>
    <cacheHierarchy uniqueName="[COSTING].[01.Mgroup]" caption="01.Mgroup" attribute="1" defaultMemberUniqueName="[COSTING].[01.Mgroup].[All]" allUniqueName="[COSTING].[01.Mgroup].[All]" dimensionUniqueName="[COSTING]" displayFolder="" count="0" memberValueDatatype="130" unbalanced="0" hidden="1"/>
    <cacheHierarchy uniqueName="[COSTING].[01.Mmeasure]" caption="01.Mmeasure" attribute="1" defaultMemberUniqueName="[COSTING].[01.Mmeasure].[All]" allUniqueName="[COSTING].[01.Mmeasure].[All]" dimensionUniqueName="[COSTING]" displayFolder="" count="0" memberValueDatatype="130" unbalanced="0" hidden="1"/>
    <cacheHierarchy uniqueName="[COSTING].[01.Mname]" caption="01.Mname" attribute="1" defaultMemberUniqueName="[COSTING].[01.Mname].[All]" allUniqueName="[COSTING].[01.Mname].[All]" dimensionUniqueName="[COSTING]" displayFolder="" count="0" memberValueDatatype="130" unbalanced="0" hidden="1"/>
    <cacheHierarchy uniqueName="[COSTING].[01.Mqty]" caption="01.Mqty" attribute="1" defaultMemberUniqueName="[COSTING].[01.Mqty].[All]" allUniqueName="[COSTING].[01.Mqty].[All]" dimensionUniqueName="[COSTING]" displayFolder="" count="0" memberValueDatatype="5" unbalanced="0" hidden="1"/>
    <cacheHierarchy uniqueName="[COSTING].[01.Mtype]" caption="01.Mtype" attribute="1" defaultMemberUniqueName="[COSTING].[01.Mtype].[All]" allUniqueName="[COSTING].[01.Mtype].[All]" dimensionUniqueName="[COSTING]" displayFolder="" count="0" memberValueDatatype="130" unbalanced="0" hidden="1"/>
    <cacheHierarchy uniqueName="[COSTING].[01.NAME]" caption="01.NAME" attribute="1" defaultMemberUniqueName="[COSTING].[01.NAME].[All]" allUniqueName="[COSTING].[01.NAME].[All]" dimensionUniqueName="[COSTING]" displayFolder="" count="0" memberValueDatatype="130" unbalanced="0" hidden="1"/>
    <cacheHierarchy uniqueName="[COSTING].[01.SERIE]" caption="01.SERIE" attribute="1" defaultMemberUniqueName="[COSTING].[01.SERIE].[All]" allUniqueName="[COSTING].[01.SERIE].[All]" dimensionUniqueName="[COSTING]" displayFolder="" count="0" memberValueDatatype="130" unbalanced="0" hidden="1"/>
    <cacheHierarchy uniqueName="[COSTING].[01.TW]" caption="01.TW" attribute="1" defaultMemberUniqueName="[COSTING].[01.TW].[All]" allUniqueName="[COSTING].[01.TW].[All]" dimensionUniqueName="[COSTING]" displayFolder="" count="0" memberValueDatatype="5" unbalanced="0" hidden="1"/>
    <cacheHierarchy uniqueName="[COSTING].[02.CODE]" caption="02.CODE" attribute="1" defaultMemberUniqueName="[COSTING].[02.CODE].[All]" allUniqueName="[COSTING].[02.CODE].[All]" dimensionUniqueName="[COSTING]" displayFolder="" count="0" memberValueDatatype="130" unbalanced="0" hidden="1"/>
    <cacheHierarchy uniqueName="[COSTING].[02.GROUP]" caption="02.GROUP" attribute="1" defaultMemberUniqueName="[COSTING].[02.GROUP].[All]" allUniqueName="[COSTING].[02.GROUP].[All]" dimensionUniqueName="[COSTING]" displayFolder="" count="0" memberValueDatatype="130" unbalanced="0" hidden="1"/>
    <cacheHierarchy uniqueName="[COSTING].[02.Mcode]" caption="02.Mcode" attribute="1" defaultMemberUniqueName="[COSTING].[02.Mcode].[All]" allUniqueName="[COSTING].[02.Mcode].[All]" dimensionUniqueName="[COSTING]" displayFolder="" count="0" memberValueDatatype="130" unbalanced="0" hidden="1"/>
    <cacheHierarchy uniqueName="[COSTING].[02.Mgroup]" caption="02.Mgroup" attribute="1" defaultMemberUniqueName="[COSTING].[02.Mgroup].[All]" allUniqueName="[COSTING].[02.Mgroup].[All]" dimensionUniqueName="[COSTING]" displayFolder="" count="0" memberValueDatatype="130" unbalanced="0" hidden="1"/>
    <cacheHierarchy uniqueName="[COSTING].[02.Mmeasure]" caption="02.Mmeasure" attribute="1" defaultMemberUniqueName="[COSTING].[02.Mmeasure].[All]" allUniqueName="[COSTING].[02.Mmeasure].[All]" dimensionUniqueName="[COSTING]" displayFolder="" count="0" memberValueDatatype="130" unbalanced="0" hidden="1"/>
    <cacheHierarchy uniqueName="[COSTING].[02.Mname]" caption="02.Mname" attribute="1" defaultMemberUniqueName="[COSTING].[02.Mname].[All]" allUniqueName="[COSTING].[02.Mname].[All]" dimensionUniqueName="[COSTING]" displayFolder="" count="0" memberValueDatatype="130" unbalanced="0" hidden="1"/>
    <cacheHierarchy uniqueName="[COSTING].[02.Mqty]" caption="02.Mqty" attribute="1" defaultMemberUniqueName="[COSTING].[02.Mqty].[All]" allUniqueName="[COSTING].[02.Mqty].[All]" dimensionUniqueName="[COSTING]" displayFolder="" count="0" memberValueDatatype="5" unbalanced="0" hidden="1"/>
    <cacheHierarchy uniqueName="[COSTING].[02.Mtype]" caption="02.Mtype" attribute="1" defaultMemberUniqueName="[COSTING].[02.Mtype].[All]" allUniqueName="[COSTING].[02.Mtype].[All]" dimensionUniqueName="[COSTING]" displayFolder="" count="0" memberValueDatatype="130" unbalanced="0" hidden="1"/>
    <cacheHierarchy uniqueName="[COSTING].[02.NAME]" caption="02.NAME" attribute="1" defaultMemberUniqueName="[COSTING].[02.NAME].[All]" allUniqueName="[COSTING].[02.NAME].[All]" dimensionUniqueName="[COSTING]" displayFolder="" count="0" memberValueDatatype="130" unbalanced="0" hidden="1"/>
    <cacheHierarchy uniqueName="[COSTING].[02.SERIE]" caption="02.SERIE" attribute="1" defaultMemberUniqueName="[COSTING].[02.SERIE].[All]" allUniqueName="[COSTING].[02.SERIE].[All]" dimensionUniqueName="[COSTING]" displayFolder="" count="0" memberValueDatatype="130" unbalanced="0" hidden="1"/>
    <cacheHierarchy uniqueName="[COSTING].[02.TW]" caption="02.TW" attribute="1" defaultMemberUniqueName="[COSTING].[02.TW].[All]" allUniqueName="[COSTING].[02.TW].[All]" dimensionUniqueName="[COSTING]" displayFolder="" count="0" memberValueDatatype="5" unbalanced="0" hidden="1"/>
    <cacheHierarchy uniqueName="[COSTING].[03.CODE]" caption="03.CODE" attribute="1" defaultMemberUniqueName="[COSTING].[03.CODE].[All]" allUniqueName="[COSTING].[03.CODE].[All]" dimensionUniqueName="[COSTING]" displayFolder="" count="0" memberValueDatatype="130" unbalanced="0" hidden="1"/>
    <cacheHierarchy uniqueName="[COSTING].[03.GROUP]" caption="03.GROUP" attribute="1" defaultMemberUniqueName="[COSTING].[03.GROUP].[All]" allUniqueName="[COSTING].[03.GROUP].[All]" dimensionUniqueName="[COSTING]" displayFolder="" count="0" memberValueDatatype="130" unbalanced="0" hidden="1"/>
    <cacheHierarchy uniqueName="[COSTING].[03.Mcode]" caption="03.Mcode" attribute="1" defaultMemberUniqueName="[COSTING].[03.Mcode].[All]" allUniqueName="[COSTING].[03.Mcode].[All]" dimensionUniqueName="[COSTING]" displayFolder="" count="0" memberValueDatatype="130" unbalanced="0" hidden="1"/>
    <cacheHierarchy uniqueName="[COSTING].[03.Mgroup]" caption="03.Mgroup" attribute="1" defaultMemberUniqueName="[COSTING].[03.Mgroup].[All]" allUniqueName="[COSTING].[03.Mgroup].[All]" dimensionUniqueName="[COSTING]" displayFolder="" count="0" memberValueDatatype="130" unbalanced="0" hidden="1"/>
    <cacheHierarchy uniqueName="[COSTING].[03.Mmeasure]" caption="03.Mmeasure" attribute="1" defaultMemberUniqueName="[COSTING].[03.Mmeasure].[All]" allUniqueName="[COSTING].[03.Mmeasure].[All]" dimensionUniqueName="[COSTING]" displayFolder="" count="0" memberValueDatatype="130" unbalanced="0" hidden="1"/>
    <cacheHierarchy uniqueName="[COSTING].[03.Mname]" caption="03.Mname" attribute="1" defaultMemberUniqueName="[COSTING].[03.Mname].[All]" allUniqueName="[COSTING].[03.Mname].[All]" dimensionUniqueName="[COSTING]" displayFolder="" count="0" memberValueDatatype="130" unbalanced="0" hidden="1"/>
    <cacheHierarchy uniqueName="[COSTING].[03.Mqty]" caption="03.Mqty" attribute="1" defaultMemberUniqueName="[COSTING].[03.Mqty].[All]" allUniqueName="[COSTING].[03.Mqty].[All]" dimensionUniqueName="[COSTING]" displayFolder="" count="0" memberValueDatatype="5" unbalanced="0" hidden="1"/>
    <cacheHierarchy uniqueName="[COSTING].[03.Mtype]" caption="03.Mtype" attribute="1" defaultMemberUniqueName="[COSTING].[03.Mtype].[All]" allUniqueName="[COSTING].[03.Mtype].[All]" dimensionUniqueName="[COSTING]" displayFolder="" count="0" memberValueDatatype="130" unbalanced="0" hidden="1"/>
    <cacheHierarchy uniqueName="[COSTING].[03.NAME]" caption="03.NAME" attribute="1" defaultMemberUniqueName="[COSTING].[03.NAME].[All]" allUniqueName="[COSTING].[03.NAME].[All]" dimensionUniqueName="[COSTING]" displayFolder="" count="0" memberValueDatatype="130" unbalanced="0" hidden="1"/>
    <cacheHierarchy uniqueName="[COSTING].[03.SERIE]" caption="03.SERIE" attribute="1" defaultMemberUniqueName="[COSTING].[03.SERIE].[All]" allUniqueName="[COSTING].[03.SERIE].[All]" dimensionUniqueName="[COSTING]" displayFolder="" count="0" memberValueDatatype="130" unbalanced="0" hidden="1"/>
    <cacheHierarchy uniqueName="[COSTING].[03.TW]" caption="03.TW" attribute="1" defaultMemberUniqueName="[COSTING].[03.TW].[All]" allUniqueName="[COSTING].[03.TW].[All]" dimensionUniqueName="[COSTING]" displayFolder="" count="0" memberValueDatatype="5" unbalanced="0" hidden="1"/>
    <cacheHierarchy uniqueName="[COSTING].[04.CODE]" caption="04.CODE" attribute="1" defaultMemberUniqueName="[COSTING].[04.CODE].[All]" allUniqueName="[COSTING].[04.CODE].[All]" dimensionUniqueName="[COSTING]" displayFolder="" count="0" memberValueDatatype="130" unbalanced="0" hidden="1"/>
    <cacheHierarchy uniqueName="[COSTING].[04.GROUP]" caption="04.GROUP" attribute="1" defaultMemberUniqueName="[COSTING].[04.GROUP].[All]" allUniqueName="[COSTING].[04.GROUP].[All]" dimensionUniqueName="[COSTING]" displayFolder="" count="0" memberValueDatatype="130" unbalanced="0" hidden="1"/>
    <cacheHierarchy uniqueName="[COSTING].[04.Mcode]" caption="04.Mcode" attribute="1" defaultMemberUniqueName="[COSTING].[04.Mcode].[All]" allUniqueName="[COSTING].[04.Mcode].[All]" dimensionUniqueName="[COSTING]" displayFolder="" count="0" memberValueDatatype="130" unbalanced="0" hidden="1"/>
    <cacheHierarchy uniqueName="[COSTING].[04.Mgroup]" caption="04.Mgroup" attribute="1" defaultMemberUniqueName="[COSTING].[04.Mgroup].[All]" allUniqueName="[COSTING].[04.Mgroup].[All]" dimensionUniqueName="[COSTING]" displayFolder="" count="0" memberValueDatatype="130" unbalanced="0" hidden="1"/>
    <cacheHierarchy uniqueName="[COSTING].[04.Mmeasure]" caption="04.Mmeasure" attribute="1" defaultMemberUniqueName="[COSTING].[04.Mmeasure].[All]" allUniqueName="[COSTING].[04.Mmeasure].[All]" dimensionUniqueName="[COSTING]" displayFolder="" count="0" memberValueDatatype="130" unbalanced="0" hidden="1"/>
    <cacheHierarchy uniqueName="[COSTING].[04.Mname]" caption="04.Mname" attribute="1" defaultMemberUniqueName="[COSTING].[04.Mname].[All]" allUniqueName="[COSTING].[04.Mname].[All]" dimensionUniqueName="[COSTING]" displayFolder="" count="0" memberValueDatatype="130" unbalanced="0" hidden="1"/>
    <cacheHierarchy uniqueName="[COSTING].[04.Mqty]" caption="04.Mqty" attribute="1" defaultMemberUniqueName="[COSTING].[04.Mqty].[All]" allUniqueName="[COSTING].[04.Mqty].[All]" dimensionUniqueName="[COSTING]" displayFolder="" count="0" memberValueDatatype="5" unbalanced="0" hidden="1"/>
    <cacheHierarchy uniqueName="[COSTING].[04.Mtype]" caption="04.Mtype" attribute="1" defaultMemberUniqueName="[COSTING].[04.Mtype].[All]" allUniqueName="[COSTING].[04.Mtype].[All]" dimensionUniqueName="[COSTING]" displayFolder="" count="0" memberValueDatatype="130" unbalanced="0" hidden="1"/>
    <cacheHierarchy uniqueName="[COSTING].[04.NAME]" caption="04.NAME" attribute="1" defaultMemberUniqueName="[COSTING].[04.NAME].[All]" allUniqueName="[COSTING].[04.NAME].[All]" dimensionUniqueName="[COSTING]" displayFolder="" count="0" memberValueDatatype="130" unbalanced="0" hidden="1"/>
    <cacheHierarchy uniqueName="[COSTING].[04.SERIE]" caption="04.SERIE" attribute="1" defaultMemberUniqueName="[COSTING].[04.SERIE].[All]" allUniqueName="[COSTING].[04.SERIE].[All]" dimensionUniqueName="[COSTING]" displayFolder="" count="0" memberValueDatatype="130" unbalanced="0" hidden="1"/>
    <cacheHierarchy uniqueName="[COSTING].[04.TW]" caption="04.TW" attribute="1" defaultMemberUniqueName="[COSTING].[04.TW].[All]" allUniqueName="[COSTING].[04.TW].[All]" dimensionUniqueName="[COSTING]" displayFolder="" count="0" memberValueDatatype="5" unbalanced="0" hidden="1"/>
    <cacheHierarchy uniqueName="[COSTING].[05.CODE]" caption="05.CODE" attribute="1" defaultMemberUniqueName="[COSTING].[05.CODE].[All]" allUniqueName="[COSTING].[05.CODE].[All]" dimensionUniqueName="[COSTING]" displayFolder="" count="0" memberValueDatatype="130" unbalanced="0" hidden="1"/>
    <cacheHierarchy uniqueName="[COSTING].[05.GROUP]" caption="05.GROUP" attribute="1" defaultMemberUniqueName="[COSTING].[05.GROUP].[All]" allUniqueName="[COSTING].[05.GROUP].[All]" dimensionUniqueName="[COSTING]" displayFolder="" count="0" memberValueDatatype="130" unbalanced="0" hidden="1"/>
    <cacheHierarchy uniqueName="[COSTING].[05.Mcode]" caption="05.Mcode" attribute="1" defaultMemberUniqueName="[COSTING].[05.Mcode].[All]" allUniqueName="[COSTING].[05.Mcode].[All]" dimensionUniqueName="[COSTING]" displayFolder="" count="0" memberValueDatatype="130" unbalanced="0" hidden="1"/>
    <cacheHierarchy uniqueName="[COSTING].[05.Mgroup]" caption="05.Mgroup" attribute="1" defaultMemberUniqueName="[COSTING].[05.Mgroup].[All]" allUniqueName="[COSTING].[05.Mgroup].[All]" dimensionUniqueName="[COSTING]" displayFolder="" count="0" memberValueDatatype="130" unbalanced="0" hidden="1"/>
    <cacheHierarchy uniqueName="[COSTING].[05.Mmeasure]" caption="05.Mmeasure" attribute="1" defaultMemberUniqueName="[COSTING].[05.Mmeasure].[All]" allUniqueName="[COSTING].[05.Mmeasure].[All]" dimensionUniqueName="[COSTING]" displayFolder="" count="0" memberValueDatatype="130" unbalanced="0" hidden="1"/>
    <cacheHierarchy uniqueName="[COSTING].[05.Mname]" caption="05.Mname" attribute="1" defaultMemberUniqueName="[COSTING].[05.Mname].[All]" allUniqueName="[COSTING].[05.Mname].[All]" dimensionUniqueName="[COSTING]" displayFolder="" count="0" memberValueDatatype="130" unbalanced="0" hidden="1"/>
    <cacheHierarchy uniqueName="[COSTING].[05.Mqty]" caption="05.Mqty" attribute="1" defaultMemberUniqueName="[COSTING].[05.Mqty].[All]" allUniqueName="[COSTING].[05.Mqty].[All]" dimensionUniqueName="[COSTING]" displayFolder="" count="0" memberValueDatatype="5" unbalanced="0" hidden="1"/>
    <cacheHierarchy uniqueName="[COSTING].[05.Mtype]" caption="05.Mtype" attribute="1" defaultMemberUniqueName="[COSTING].[05.Mtype].[All]" allUniqueName="[COSTING].[05.Mtype].[All]" dimensionUniqueName="[COSTING]" displayFolder="" count="0" memberValueDatatype="130" unbalanced="0" hidden="1"/>
    <cacheHierarchy uniqueName="[COSTING].[05.NAME]" caption="05.NAME" attribute="1" defaultMemberUniqueName="[COSTING].[05.NAME].[All]" allUniqueName="[COSTING].[05.NAME].[All]" dimensionUniqueName="[COSTING]" displayFolder="" count="0" memberValueDatatype="130" unbalanced="0" hidden="1"/>
    <cacheHierarchy uniqueName="[COSTING].[05.SERIE]" caption="05.SERIE" attribute="1" defaultMemberUniqueName="[COSTING].[05.SERIE].[All]" allUniqueName="[COSTING].[05.SERIE].[All]" dimensionUniqueName="[COSTING]" displayFolder="" count="0" memberValueDatatype="130" unbalanced="0" hidden="1"/>
    <cacheHierarchy uniqueName="[COSTING].[05.TW]" caption="05.TW" attribute="1" defaultMemberUniqueName="[COSTING].[05.TW].[All]" allUniqueName="[COSTING].[05.TW].[All]" dimensionUniqueName="[COSTING]" displayFolder="" count="0" memberValueDatatype="5" unbalanced="0" hidden="1"/>
    <cacheHierarchy uniqueName="[COSTING].[06.CODE]" caption="06.CODE" attribute="1" defaultMemberUniqueName="[COSTING].[06.CODE].[All]" allUniqueName="[COSTING].[06.CODE].[All]" dimensionUniqueName="[COSTING]" displayFolder="" count="0" memberValueDatatype="130" unbalanced="0" hidden="1"/>
    <cacheHierarchy uniqueName="[COSTING].[06.GROUP]" caption="06.GROUP" attribute="1" defaultMemberUniqueName="[COSTING].[06.GROUP].[All]" allUniqueName="[COSTING].[06.GROUP].[All]" dimensionUniqueName="[COSTING]" displayFolder="" count="0" memberValueDatatype="130" unbalanced="0" hidden="1"/>
    <cacheHierarchy uniqueName="[COSTING].[06.Mcode]" caption="06.Mcode" attribute="1" defaultMemberUniqueName="[COSTING].[06.Mcode].[All]" allUniqueName="[COSTING].[06.Mcode].[All]" dimensionUniqueName="[COSTING]" displayFolder="" count="0" memberValueDatatype="130" unbalanced="0" hidden="1"/>
    <cacheHierarchy uniqueName="[COSTING].[06.Mgroup]" caption="06.Mgroup" attribute="1" defaultMemberUniqueName="[COSTING].[06.Mgroup].[All]" allUniqueName="[COSTING].[06.Mgroup].[All]" dimensionUniqueName="[COSTING]" displayFolder="" count="0" memberValueDatatype="130" unbalanced="0" hidden="1"/>
    <cacheHierarchy uniqueName="[COSTING].[06.Mmeasure]" caption="06.Mmeasure" attribute="1" defaultMemberUniqueName="[COSTING].[06.Mmeasure].[All]" allUniqueName="[COSTING].[06.Mmeasure].[All]" dimensionUniqueName="[COSTING]" displayFolder="" count="0" memberValueDatatype="130" unbalanced="0" hidden="1"/>
    <cacheHierarchy uniqueName="[COSTING].[06.Mname]" caption="06.Mname" attribute="1" defaultMemberUniqueName="[COSTING].[06.Mname].[All]" allUniqueName="[COSTING].[06.Mname].[All]" dimensionUniqueName="[COSTING]" displayFolder="" count="0" memberValueDatatype="130" unbalanced="0" hidden="1"/>
    <cacheHierarchy uniqueName="[COSTING].[06.Mqty]" caption="06.Mqty" attribute="1" defaultMemberUniqueName="[COSTING].[06.Mqty].[All]" allUniqueName="[COSTING].[06.Mqty].[All]" dimensionUniqueName="[COSTING]" displayFolder="" count="0" memberValueDatatype="5" unbalanced="0" hidden="1"/>
    <cacheHierarchy uniqueName="[COSTING].[06.Mtype]" caption="06.Mtype" attribute="1" defaultMemberUniqueName="[COSTING].[06.Mtype].[All]" allUniqueName="[COSTING].[06.Mtype].[All]" dimensionUniqueName="[COSTING]" displayFolder="" count="0" memberValueDatatype="130" unbalanced="0" hidden="1"/>
    <cacheHierarchy uniqueName="[COSTING].[06.NAME]" caption="06.NAME" attribute="1" defaultMemberUniqueName="[COSTING].[06.NAME].[All]" allUniqueName="[COSTING].[06.NAME].[All]" dimensionUniqueName="[COSTING]" displayFolder="" count="0" memberValueDatatype="130" unbalanced="0" hidden="1"/>
    <cacheHierarchy uniqueName="[COSTING].[06.SERIE]" caption="06.SERIE" attribute="1" defaultMemberUniqueName="[COSTING].[06.SERIE].[All]" allUniqueName="[COSTING].[06.SERIE].[All]" dimensionUniqueName="[COSTING]" displayFolder="" count="0" memberValueDatatype="130" unbalanced="0" hidden="1"/>
    <cacheHierarchy uniqueName="[COSTING].[06.TW]" caption="06.TW" attribute="1" defaultMemberUniqueName="[COSTING].[06.TW].[All]" allUniqueName="[COSTING].[06.TW].[All]" dimensionUniqueName="[COSTING]" displayFolder="" count="0" memberValueDatatype="5" unbalanced="0" hidden="1"/>
    <cacheHierarchy uniqueName="[COSTING].[c_LE in kg (Turnover)]" caption="c_LE in kg (Turnover)" attribute="1" defaultMemberUniqueName="[COSTING].[c_LE in kg (Turnover)].[All]" allUniqueName="[COSTING].[c_LE in kg (Turnover)].[All]" dimensionUniqueName="[COSTING]" displayFolder="" count="0" memberValueDatatype="5" unbalanced="0" hidden="1"/>
    <cacheHierarchy uniqueName="[COSTING].[c_PLATE_cutted]" caption="c_PLATE_cutted" attribute="1" defaultMemberUniqueName="[COSTING].[c_PLATE_cutted].[All]" allUniqueName="[COSTING].[c_PLATE_cutted].[All]" dimensionUniqueName="[COSTING]" displayFolder="" count="0" memberValueDatatype="130" unbalanced="0" hidden="1"/>
    <cacheHierarchy uniqueName="[COSTING].[c_PLATE_Pasted]" caption="c_PLATE_Pasted" attribute="1" defaultMemberUniqueName="[COSTING].[c_PLATE_Pasted].[All]" allUniqueName="[COSTING].[c_PLATE_Pasted].[All]" dimensionUniqueName="[COSTING]" displayFolder="" count="0" memberValueDatatype="130" unbalanced="0" hidden="1"/>
    <cacheHierarchy uniqueName="[COSTING].[c_QTY_PLATE_Cutted]" caption="c_QTY_PLATE_Cutted" attribute="1" defaultMemberUniqueName="[COSTING].[c_QTY_PLATE_Cutted].[All]" allUniqueName="[COSTING].[c_QTY_PLATE_Cutted].[All]" dimensionUniqueName="[COSTING]" displayFolder="" count="0" memberValueDatatype="5" unbalanced="0" hidden="1"/>
    <cacheHierarchy uniqueName="[COSTING].[c_QTY_PLATE_Pasted]" caption="c_QTY_PLATE_Pasted" attribute="1" defaultMemberUniqueName="[COSTING].[c_QTY_PLATE_Pasted].[All]" allUniqueName="[COSTING].[c_QTY_PLATE_Pasted].[All]" dimensionUniqueName="[COSTING]" displayFolder="" count="0" memberValueDatatype="5" unbalanced="0" hidden="1"/>
    <cacheHierarchy uniqueName="[COSTING].[c_SD_VOLUME]" caption="c_SD_VOLUME" attribute="1" defaultMemberUniqueName="[COSTING].[c_SD_VOLUME].[All]" allUniqueName="[COSTING].[c_SD_VOLUME].[All]" dimensionUniqueName="[COSTING]" displayFolder="" count="0" memberValueDatatype="20" unbalanced="0" hidden="1"/>
    <cacheHierarchy uniqueName="[COSTING].[c_TWqty_BATTERY]" caption="c_TWqty_BATTERY" attribute="1" defaultMemberUniqueName="[COSTING].[c_TWqty_BATTERY].[All]" allUniqueName="[COSTING].[c_TWqty_BATTERY].[All]" dimensionUniqueName="[COSTING]" displayFolder="" count="0" memberValueDatatype="5" unbalanced="0" hidden="1"/>
    <cacheHierarchy uniqueName="[COSTING].[c_TWqty_PLATE]" caption="c_TWqty_PLATE" attribute="1" defaultMemberUniqueName="[COSTING].[c_TWqty_PLATE].[All]" allUniqueName="[COSTING].[c_TWqty_PLATE].[All]" dimensionUniqueName="[COSTING]" displayFolder="" count="0" memberValueDatatype="5" unbalanced="0" hidden="1"/>
    <cacheHierarchy uniqueName="[COSTING].[c_TWqty_UFBATTERY]" caption="c_TWqty_UFBATTERY" attribute="1" defaultMemberUniqueName="[COSTING].[c_TWqty_UFBATTERY].[All]" allUniqueName="[COSTING].[c_TWqty_UFBATTERY].[All]" dimensionUniqueName="[COSTING]" displayFolder="" count="0" memberValueDatatype="5" unbalanced="0" hidden="1"/>
    <cacheHierarchy uniqueName="[COSTING].[c_Weight in kg (RM)]" caption="c_Weight in kg (RM)" attribute="1" defaultMemberUniqueName="[COSTING].[c_Weight in kg (RM)].[All]" allUniqueName="[COSTING].[c_Weight in kg (RM)].[All]" dimensionUniqueName="[COSTING]" displayFolder="" count="0" memberValueDatatype="20" unbalanced="0" hidden="1"/>
    <cacheHierarchy uniqueName="[Measures].[Sum of c_TWqty_BATTERY]" caption="Sum of c_TWqty_BATTERY" measure="1" displayFolder="" measureGroup="COSTING" count="0">
      <extLst>
        <ext xmlns:x15="http://schemas.microsoft.com/office/spreadsheetml/2010/11/main" uri="{B97F6D7D-B522-45F9-BDA1-12C45D357490}">
          <x15:cacheHierarchy aggregatedColumn="100"/>
        </ext>
      </extLst>
    </cacheHierarchy>
    <cacheHierarchy uniqueName="[Measures].[Sum of c_TWqty_UFBATTERY]" caption="Sum of c_TWqty_UFBATTERY" measure="1" displayFolder="" measureGroup="COSTING" count="0">
      <extLst>
        <ext xmlns:x15="http://schemas.microsoft.com/office/spreadsheetml/2010/11/main" uri="{B97F6D7D-B522-45F9-BDA1-12C45D357490}">
          <x15:cacheHierarchy aggregatedColumn="102"/>
        </ext>
      </extLst>
    </cacheHierarchy>
    <cacheHierarchy uniqueName="[Measures].[Sum of c_TWqty_PLATE]" caption="Sum of c_TWqty_PLATE" measure="1" displayFolder="" measureGroup="COSTING" count="0">
      <extLst>
        <ext xmlns:x15="http://schemas.microsoft.com/office/spreadsheetml/2010/11/main" uri="{B97F6D7D-B522-45F9-BDA1-12C45D357490}">
          <x15:cacheHierarchy aggregatedColumn="101"/>
        </ext>
      </extLst>
    </cacheHierarchy>
    <cacheHierarchy uniqueName="[Measures].[Somme de c_LE in kg]" caption="Somme de c_LE in kg" measure="1" displayFolder="" measureGroup="COSTING" count="0">
      <extLst>
        <ext xmlns:x15="http://schemas.microsoft.com/office/spreadsheetml/2010/11/main" uri="{B97F6D7D-B522-45F9-BDA1-12C45D357490}">
          <x15:cacheHierarchy aggregatedColumn="26"/>
        </ext>
      </extLst>
    </cacheHierarchy>
    <cacheHierarchy uniqueName="[Measures].[Sum of c_Mqty]" caption="Sum of c_Mqty" measure="1" displayFolder="" measureGroup="COSTING" count="0">
      <extLst>
        <ext xmlns:x15="http://schemas.microsoft.com/office/spreadsheetml/2010/11/main" uri="{B97F6D7D-B522-45F9-BDA1-12C45D357490}">
          <x15:cacheHierarchy aggregatedColumn="23"/>
        </ext>
      </extLst>
    </cacheHierarchy>
    <cacheHierarchy uniqueName="[Measures].[__XL_Count COSTING]" caption="__XL_Count COSTING" measure="1" displayFolder="" measureGroup="COSTING" count="0" hidden="1"/>
    <cacheHierarchy uniqueName="[Measures].[__No measures defined]" caption="__No measures defined" measure="1" displayFolder="" count="0" hidden="1"/>
  </cacheHierarchies>
  <kpis count="0"/>
  <dimensions count="2">
    <dimension name="COSTING" uniqueName="[COSTING]" caption="COSTING"/>
    <dimension measure="1" name="Measures" uniqueName="[Measures]" caption="Measures"/>
  </dimensions>
  <measureGroups count="1">
    <measureGroup name="COSTING" caption="COSTING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saveData="0" refreshedBy="Auteur" refreshedDate="44806.730326620367" createdVersion="5" refreshedVersion="8" minRefreshableVersion="3" recordCount="0" supportSubquery="1" supportAdvancedDrill="1" xr:uid="{1A5DE4D2-7041-48A5-806D-204CAE0D3A46}">
  <cacheSource type="external" connectionId="4"/>
  <cacheFields count="6">
    <cacheField name="[COSTING].[c_Mtype].[c_Mtype]" caption="c_Mtype" numFmtId="0" hierarchy="21" level="1">
      <sharedItems count="1">
        <s v="RawMaterial"/>
      </sharedItems>
    </cacheField>
    <cacheField name="[COSTING].[c_Mgroup].[c_Mgroup]" caption="c_Mgroup" numFmtId="0" hierarchy="22" level="1">
      <sharedItems count="12">
        <s v="BOX"/>
        <s v="EXPANDER"/>
        <s v="LEAD"/>
        <s v="LID"/>
        <s v="MAGIC EYE"/>
        <s v="OTHER"/>
        <s v="PAPER"/>
        <s v="PLUG"/>
        <s v="SEPARATOR"/>
        <s v="SULFURIC ACID"/>
        <s v="UPPER LID"/>
        <s v="VALVE"/>
      </sharedItems>
    </cacheField>
    <cacheField name="[COSTING].[CODE].[CODE]" caption="CODE" numFmtId="0" hierarchy="4" level="1">
      <sharedItems count="213">
        <s v="106N11"/>
        <s v="10D23255155"/>
        <s v="10D26255158"/>
        <s v="10D26255165"/>
        <s v="10D26G"/>
        <s v="10D31"/>
        <s v="10L1H133141"/>
        <s v="10L1H133165"/>
        <s v="10L1H152121"/>
        <s v="10L2B155258"/>
        <s v="10L2H133141"/>
        <s v="10L2H133165"/>
        <s v="10L2H152121"/>
        <s v="10L2H155165"/>
        <s v="10L2H155255"/>
        <s v="10L2H155258"/>
        <s v="10L2H233131"/>
        <s v="10L2H233135"/>
        <s v="10L2H233331"/>
        <s v="10L2H233335"/>
        <s v="10L3B133224"/>
        <s v="10L3B155258"/>
        <s v="10L3H133224"/>
        <s v="10L3H155141"/>
        <s v="10L3H155165"/>
        <s v="10L4H155258"/>
        <s v="10L5H133124"/>
        <s v="10L5H133241"/>
        <s v="10L5H155124"/>
        <s v="10L5H155165"/>
        <s v="10M10133165"/>
        <s v="10M10155141"/>
        <s v="10M10155258"/>
        <s v="10M10155265"/>
        <s v="10M10233165"/>
        <s v="10M11155254"/>
        <s v="10M11155265"/>
        <s v="10M11233224"/>
        <s v="10M14"/>
        <s v="10M14133141"/>
        <s v="10M14133165"/>
        <s v="10M15"/>
        <s v="10M15133141"/>
        <s v="10M15133165"/>
        <s v="10M15S"/>
        <s v="10M16133141"/>
        <s v="10M16133165"/>
        <s v="10NS40"/>
        <s v="10NS40155151"/>
        <s v="10NS40155155"/>
        <s v="10NS40D"/>
        <s v="10NS40G"/>
        <s v="10NS60"/>
        <s v="10PL1BK"/>
        <s v="10PL1BSMFRD"/>
        <s v="10PL1G"/>
        <s v="10PL1K"/>
        <s v="10PL1SMFRD"/>
        <s v="10PL2BK"/>
        <s v="10PL2BMF"/>
        <s v="10PL2G"/>
        <s v="10PL2K"/>
        <s v="10PL2MF"/>
        <s v="10PL3BMF"/>
        <s v="10PL3BSMFRD"/>
        <s v="10PL3SMFRD"/>
        <s v="10PL590SMFRD"/>
        <s v="10PL5SMF90"/>
        <s v="10PL5SMFRD"/>
        <s v="10PM10S"/>
        <s v="10PR110"/>
        <s v="10PRM10D"/>
        <s v="10PRM11D"/>
        <s v="10S5100RD"/>
        <s v="12L1H155255"/>
        <s v="12L1H155258"/>
        <s v="12L2H155165"/>
        <s v="12L3H155255"/>
        <s v="G255J6X112R1"/>
        <s v="G45J6X112L1"/>
        <s v="G67J0X112L1"/>
        <s v="G67J0X112R1"/>
        <s v="K134J3X102R1"/>
        <s v="K145J4X102L1"/>
        <s v="K145J4X102R1"/>
        <s v="K145J4XB102L1"/>
        <s v="K145J4XB102R1"/>
        <s v="KX34J3X102R1"/>
        <s v="KX44J3X102R1"/>
        <s v="KX45J4X102L1"/>
        <s v="KX45J4X102R1"/>
        <s v="KX45J4XB102L1"/>
        <s v="KX45J4XB102R1"/>
        <s v="LB00L6K5072R1S12"/>
        <s v="LB00L6K5172R1Z22"/>
        <s v="LB44B1K072R1S12"/>
        <s v="LB44B1K072R1S13"/>
        <s v="LB44B1W072R1S13"/>
        <s v="LB44L1K072R1S12"/>
        <s v="LB44L1K072R1S13"/>
        <s v="LB44L1W072R1S13"/>
        <s v="LB45B1K072R1S13"/>
        <s v="LB45B1K5172R1S13"/>
        <s v="LB45B1W072R1S13"/>
        <s v="LB45B1W172R1Z44"/>
        <s v="LB45B2K072R1S13"/>
        <s v="LB45B2W072R1S13"/>
        <s v="LB45L1K072R1S13"/>
        <s v="LB45L1K5172R1S13"/>
        <s v="LB45L1W072R1S13"/>
        <s v="LB45L1W172L1Z44"/>
        <s v="LB45L1W172R1Z44"/>
        <s v="LB45L2W072R1S13"/>
        <s v="LB55B1K5172R1Z22"/>
        <s v="LB55B2K072R1S12"/>
        <s v="LB55B2K072R1S13"/>
        <s v="LB55B2W072R1S13"/>
        <s v="LB55B2W172R1S13"/>
        <s v="LB55L1K072R1S13"/>
        <s v="LB55L1K5172R1Z22"/>
        <s v="LB55L1W172R1Z55"/>
        <s v="LB55L2K072R1S12"/>
        <s v="LB55L2K072R1S13"/>
        <s v="LB55L2W072R1S13"/>
        <s v="LB55L2W172R1S13"/>
        <s v="LB56B2K072R1S13"/>
        <s v="LB56B2K5172R1S13"/>
        <s v="LB56B2W172R1Z44"/>
        <s v="LB56L2K072R1S13"/>
        <s v="LB56L2K5172R1S13"/>
        <s v="LB56L2W172R1Z44"/>
        <s v="LB66B3K072R1S12"/>
        <s v="LB66B3K072R1S13"/>
        <s v="LB66B3W072R1S13"/>
        <s v="LB66L2K072R1S13"/>
        <s v="LB66L2K5172R1Z22"/>
        <s v="LB66L2W172R1Z55"/>
        <s v="LB66L3K072R1S12"/>
        <s v="LB66L3K072R1S13"/>
        <s v="LB66L3W072R1S13"/>
        <s v="LB67B3K072R1S13"/>
        <s v="LB67B3K5172R1S13"/>
        <s v="LB67B3W072R1S13"/>
        <s v="LB67B3W172R1Z44"/>
        <s v="LB67L3K072R1S13"/>
        <s v="LB67L3K5172R1S13"/>
        <s v="LB67L3W072R1S13"/>
        <s v="LB67L3W172R1Z44"/>
        <s v="LB77B3K072R1S13"/>
        <s v="LB77L3K072R1S13"/>
        <s v="LB77L3K5172R1Z22"/>
        <s v="LB77L3W172R1Z55"/>
        <s v="LB77L4K072R1S13"/>
        <s v="LB78B3K5172R1Z22"/>
        <s v="LB78L3K072R1S13"/>
        <s v="LB88B5K072R1S13"/>
        <s v="LB88L5K072R1S12"/>
        <s v="LB88L5K072R1S13"/>
        <s v="LB89L5K072R1S13"/>
        <s v="LB89L5W072R1S13"/>
        <s v="LB89L5W172R1Z44"/>
        <s v="LB90L5K072R1S13"/>
        <s v="LB90L5K5172R1Z22"/>
        <s v="LB90L5W072R1S13"/>
        <s v="LB90L5W172R1Z55"/>
        <s v="LB99B5K5172R1Z22"/>
        <s v="LB99L5K072R1S13"/>
        <s v="LB99L5K5172R1Z22"/>
        <s v="LBT56L2K373R1S13"/>
        <s v="LBT67L3K373R1S13"/>
        <s v="M45J6X072L1S13"/>
        <s v="M45J6X072R1S13"/>
        <s v="M55J6X072R1S13"/>
        <s v="M55J6X172R1Z44"/>
        <s v="M55M10F043L1S13"/>
        <s v="M56J7X002L1S13"/>
        <s v="M56J7X002R1S13"/>
        <s v="M56J7X102L1Z44"/>
        <s v="M56J7X102R1Z44"/>
        <s v="M67J0X002L1S13"/>
        <s v="M67J0X002R1S13"/>
        <s v="M77M11F043L1S13"/>
        <s v="M77M12F043L1S13"/>
        <s v="M78J0X002L1S13"/>
        <s v="M78J0X002R1S13"/>
        <s v="M78J0X172L1Z44"/>
        <s v="M78J0X172R1Z44"/>
        <s v="M78M11F042L1S13"/>
        <s v="M78M11F042R1S13"/>
        <s v="M88M12F042L1S13"/>
        <s v="M89C98P5042R1S13"/>
        <s v="ML12BDL002L1S13"/>
        <s v="ML23CF003L1S13"/>
        <s v="ML34CDL002L1S13"/>
        <s v="ML34CF003L1S13"/>
        <s v="ML34CF003L1X13"/>
        <s v="ML34CF03L1S13"/>
        <s v="ML34CF303L1X12"/>
        <s v="ML34CF303L1X13"/>
        <s v="ML90ADL002L1S13"/>
        <s v="MRT34J3X102R1"/>
        <s v="MRT44J3X102L1Z44"/>
        <s v="MRT44J3X102R1Z44"/>
        <s v="MRT45J4X102L1"/>
        <s v="MRT45J4X102R1"/>
        <s v="MRT45J4X102R1Z44"/>
        <s v="MSP12BF009L1S13"/>
        <s v="MSP55M10F042L1S13"/>
        <s v="MSP89AF003L1S13"/>
        <s v="MSP90BF003L1S13"/>
        <s v="MT56M10F043L1S13"/>
        <s v="MT56M11F3L1S13"/>
        <s v="MT78M11F043L1S13"/>
      </sharedItems>
    </cacheField>
    <cacheField name="[COSTING].[GROUP].[GROUP]" caption="GROUP" numFmtId="0" hierarchy="3" level="1">
      <sharedItems count="1">
        <s v="BATTERY"/>
      </sharedItems>
    </cacheField>
    <cacheField name="[Measures].[Sum of c_Mqty]" caption="Sum of c_Mqty" numFmtId="0" hierarchy="108" level="32767"/>
    <cacheField name="[COSTING].[Actualization].[Actualization]" caption="Actualization" numFmtId="0" level="1">
      <sharedItems containsSemiMixedTypes="0" containsNonDate="0" containsDate="1" containsString="0" minDate="2022-09-02T17:31:34" maxDate="2022-09-02T17:31:34" count="1">
        <d v="2022-09-02T17:31:34"/>
      </sharedItems>
      <extLst>
        <ext xmlns:x15="http://schemas.microsoft.com/office/spreadsheetml/2010/11/main" uri="{4F2E5C28-24EA-4eb8-9CBF-B6C8F9C3D259}">
          <x15:cachedUniqueNames>
            <x15:cachedUniqueName index="0" name="[COSTING].[Actualization].&amp;[2022-09-02T17:31:34.186667]"/>
          </x15:cachedUniqueNames>
        </ext>
      </extLst>
    </cacheField>
  </cacheFields>
  <cacheHierarchies count="111">
    <cacheHierarchy uniqueName="[COSTING].[Actualization]" caption="Actualization" attribute="1" time="1" defaultMemberUniqueName="[COSTING].[Actualization].[All]" allUniqueName="[COSTING].[Actualization].[All]" dimensionUniqueName="[COSTING]" displayFolder="" count="2" memberValueDatatype="7" unbalanced="0">
      <fieldsUsage count="2">
        <fieldUsage x="-1"/>
        <fieldUsage x="5"/>
      </fieldsUsage>
    </cacheHierarchy>
    <cacheHierarchy uniqueName="[COSTING].[STAGE]" caption="STAGE" attribute="1" defaultMemberUniqueName="[COSTING].[STAGE].[All]" allUniqueName="[COSTING].[STAGE].[All]" dimensionUniqueName="[COSTING]" displayFolder="" count="0" memberValueDatatype="130" unbalanced="0"/>
    <cacheHierarchy uniqueName="[COSTING].[TYPE]" caption="TYPE" attribute="1" defaultMemberUniqueName="[COSTING].[TYPE].[All]" allUniqueName="[COSTING].[TYPE].[All]" dimensionUniqueName="[COSTING]" displayFolder="" count="0" memberValueDatatype="130" unbalanced="0"/>
    <cacheHierarchy uniqueName="[COSTING].[GROUP]" caption="GROUP" attribute="1" defaultMemberUniqueName="[COSTING].[GROUP].[All]" allUniqueName="[COSTING].[GROUP].[All]" dimensionUniqueName="[COSTING]" displayFolder="" count="2" memberValueDatatype="130" unbalanced="0">
      <fieldsUsage count="2">
        <fieldUsage x="-1"/>
        <fieldUsage x="3"/>
      </fieldsUsage>
    </cacheHierarchy>
    <cacheHierarchy uniqueName="[COSTING].[CODE]" caption="CODE" attribute="1" defaultMemberUniqueName="[COSTING].[CODE].[All]" allUniqueName="[COSTING].[CODE].[All]" dimensionUniqueName="[COSTING]" displayFolder="" count="2" memberValueDatatype="130" unbalanced="0">
      <fieldsUsage count="2">
        <fieldUsage x="-1"/>
        <fieldUsage x="2"/>
      </fieldsUsage>
    </cacheHierarchy>
    <cacheHierarchy uniqueName="[COSTING].[NAME]" caption="NAME" attribute="1" defaultMemberUniqueName="[COSTING].[NAME].[All]" allUniqueName="[COSTING].[NAME].[All]" dimensionUniqueName="[COSTING]" displayFolder="" count="0" memberValueDatatype="130" unbalanced="0"/>
    <cacheHierarchy uniqueName="[COSTING].[MEASURE]" caption="MEASURE" attribute="1" defaultMemberUniqueName="[COSTING].[MEASURE].[All]" allUniqueName="[COSTING].[MEASURE].[All]" dimensionUniqueName="[COSTING]" displayFolder="" count="0" memberValueDatatype="130" unbalanced="0"/>
    <cacheHierarchy uniqueName="[COSTING].[QTY]" caption="QTY" attribute="1" defaultMemberUniqueName="[COSTING].[QTY].[All]" allUniqueName="[COSTING].[QTY].[All]" dimensionUniqueName="[COSTING]" displayFolder="" count="0" memberValueDatatype="5" unbalanced="0"/>
    <cacheHierarchy uniqueName="[COSTING].[Mcode]" caption="Mcode" attribute="1" defaultMemberUniqueName="[COSTING].[Mcode].[All]" allUniqueName="[COSTING].[Mcode].[All]" dimensionUniqueName="[COSTING]" displayFolder="" count="0" memberValueDatatype="130" unbalanced="0"/>
    <cacheHierarchy uniqueName="[COSTING].[Mname]" caption="Mname" attribute="1" defaultMemberUniqueName="[COSTING].[Mname].[All]" allUniqueName="[COSTING].[Mname].[All]" dimensionUniqueName="[COSTING]" displayFolder="" count="0" memberValueDatatype="130" unbalanced="0"/>
    <cacheHierarchy uniqueName="[COSTING].[Mmeasure]" caption="Mmeasure" attribute="1" defaultMemberUniqueName="[COSTING].[Mmeasure].[All]" allUniqueName="[COSTING].[Mmeasure].[All]" dimensionUniqueName="[COSTING]" displayFolder="" count="0" memberValueDatatype="130" unbalanced="0"/>
    <cacheHierarchy uniqueName="[COSTING].[Mqty]" caption="Mqty" attribute="1" defaultMemberUniqueName="[COSTING].[Mqty].[All]" allUniqueName="[COSTING].[Mqty].[All]" dimensionUniqueName="[COSTING]" displayFolder="" count="0" memberValueDatatype="5" unbalanced="0"/>
    <cacheHierarchy uniqueName="[COSTING].[Mtype]" caption="Mtype" attribute="1" defaultMemberUniqueName="[COSTING].[Mtype].[All]" allUniqueName="[COSTING].[Mtype].[All]" dimensionUniqueName="[COSTING]" displayFolder="" count="0" memberValueDatatype="130" unbalanced="0"/>
    <cacheHierarchy uniqueName="[COSTING].[Mgroup]" caption="Mgroup" attribute="1" defaultMemberUniqueName="[COSTING].[Mgroup].[All]" allUniqueName="[COSTING].[Mgroup].[All]" dimensionUniqueName="[COSTING]" displayFolder="" count="0" memberValueDatatype="130" unbalanced="0"/>
    <cacheHierarchy uniqueName="[COSTING].[SERIE]" caption="SERIE" attribute="1" defaultMemberUniqueName="[COSTING].[SERIE].[All]" allUniqueName="[COSTING].[SERIE].[All]" dimensionUniqueName="[COSTING]" displayFolder="" count="0" memberValueDatatype="130" unbalanced="0"/>
    <cacheHierarchy uniqueName="[COSTING].[TW]" caption="TW" attribute="1" defaultMemberUniqueName="[COSTING].[TW].[All]" allUniqueName="[COSTING].[TW].[All]" dimensionUniqueName="[COSTING]" displayFolder="" count="0" memberValueDatatype="5" unbalanced="0"/>
    <cacheHierarchy uniqueName="[COSTING].[LE in kg]" caption="LE in kg" attribute="1" defaultMemberUniqueName="[COSTING].[LE in kg].[All]" allUniqueName="[COSTING].[LE in kg].[All]" dimensionUniqueName="[COSTING]" displayFolder="" count="0" memberValueDatatype="5" unbalanced="0"/>
    <cacheHierarchy uniqueName="[COSTING].[STATUS]" caption="STATUS" attribute="1" defaultMemberUniqueName="[COSTING].[STATUS].[All]" allUniqueName="[COSTING].[STATUS].[All]" dimensionUniqueName="[COSTING]" displayFolder="" count="0" memberValueDatatype="130" unbalanced="0"/>
    <cacheHierarchy uniqueName="[COSTING].[c_Mcode]" caption="c_Mcode" attribute="1" defaultMemberUniqueName="[COSTING].[c_Mcode].[All]" allUniqueName="[COSTING].[c_Mcode].[All]" dimensionUniqueName="[COSTING]" displayFolder="" count="0" memberValueDatatype="130" unbalanced="0"/>
    <cacheHierarchy uniqueName="[COSTING].[c_Mname]" caption="c_Mname" attribute="1" defaultMemberUniqueName="[COSTING].[c_Mname].[All]" allUniqueName="[COSTING].[c_Mname].[All]" dimensionUniqueName="[COSTING]" displayFolder="" count="0" memberValueDatatype="130" unbalanced="0"/>
    <cacheHierarchy uniqueName="[COSTING].[c_Mmeasure]" caption="c_Mmeasure" attribute="1" defaultMemberUniqueName="[COSTING].[c_Mmeasure].[All]" allUniqueName="[COSTING].[c_Mmeasure].[All]" dimensionUniqueName="[COSTING]" displayFolder="" count="0" memberValueDatatype="130" unbalanced="0"/>
    <cacheHierarchy uniqueName="[COSTING].[c_Mtype]" caption="c_Mtype" attribute="1" defaultMemberUniqueName="[COSTING].[c_Mtype].[All]" allUniqueName="[COSTING].[c_Mtype].[All]" dimensionUniqueName="[COSTING]" displayFolder="" count="2" memberValueDatatype="130" unbalanced="0">
      <fieldsUsage count="2">
        <fieldUsage x="-1"/>
        <fieldUsage x="0"/>
      </fieldsUsage>
    </cacheHierarchy>
    <cacheHierarchy uniqueName="[COSTING].[c_Mgroup]" caption="c_Mgroup" attribute="1" defaultMemberUniqueName="[COSTING].[c_Mgroup].[All]" allUniqueName="[COSTING].[c_Mgroup].[All]" dimensionUniqueName="[COSTING]" displayFolder="" count="2" memberValueDatatype="130" unbalanced="0">
      <fieldsUsage count="2">
        <fieldUsage x="-1"/>
        <fieldUsage x="1"/>
      </fieldsUsage>
    </cacheHierarchy>
    <cacheHierarchy uniqueName="[COSTING].[c_Mqty]" caption="c_Mqty" attribute="1" defaultMemberUniqueName="[COSTING].[c_Mqty].[All]" allUniqueName="[COSTING].[c_Mqty].[All]" dimensionUniqueName="[COSTING]" displayFolder="" count="0" memberValueDatatype="5" unbalanced="0"/>
    <cacheHierarchy uniqueName="[COSTING].[c_TW %]" caption="c_TW %" attribute="1" defaultMemberUniqueName="[COSTING].[c_TW %].[All]" allUniqueName="[COSTING].[c_TW %].[All]" dimensionUniqueName="[COSTING]" displayFolder="" count="0" memberValueDatatype="5" unbalanced="0"/>
    <cacheHierarchy uniqueName="[COSTING].[c_TWqty]" caption="c_TWqty" attribute="1" defaultMemberUniqueName="[COSTING].[c_TWqty].[All]" allUniqueName="[COSTING].[c_TWqty].[All]" dimensionUniqueName="[COSTING]" displayFolder="" count="0" memberValueDatatype="5" unbalanced="0"/>
    <cacheHierarchy uniqueName="[COSTING].[c_LE in kg]" caption="c_LE in kg" attribute="1" defaultMemberUniqueName="[COSTING].[c_LE in kg].[All]" allUniqueName="[COSTING].[c_LE in kg].[All]" dimensionUniqueName="[COSTING]" displayFolder="" count="0" memberValueDatatype="5" unbalanced="0"/>
    <cacheHierarchy uniqueName="[COSTING].[c_LE in kg TW]" caption="c_LE in kg TW" attribute="1" defaultMemberUniqueName="[COSTING].[c_LE in kg TW].[All]" allUniqueName="[COSTING].[c_LE in kg TW].[All]" dimensionUniqueName="[COSTING]" displayFolder="" count="0" memberValueDatatype="5" unbalanced="0"/>
    <cacheHierarchy uniqueName="[COSTING].[01.CODE]" caption="01.CODE" attribute="1" defaultMemberUniqueName="[COSTING].[01.CODE].[All]" allUniqueName="[COSTING].[01.CODE].[All]" dimensionUniqueName="[COSTING]" displayFolder="" count="0" memberValueDatatype="130" unbalanced="0" hidden="1"/>
    <cacheHierarchy uniqueName="[COSTING].[01.GROUP]" caption="01.GROUP" attribute="1" defaultMemberUniqueName="[COSTING].[01.GROUP].[All]" allUniqueName="[COSTING].[01.GROUP].[All]" dimensionUniqueName="[COSTING]" displayFolder="" count="0" memberValueDatatype="130" unbalanced="0" hidden="1"/>
    <cacheHierarchy uniqueName="[COSTING].[01.Mcode]" caption="01.Mcode" attribute="1" defaultMemberUniqueName="[COSTING].[01.Mcode].[All]" allUniqueName="[COSTING].[01.Mcode].[All]" dimensionUniqueName="[COSTING]" displayFolder="" count="0" memberValueDatatype="130" unbalanced="0" hidden="1"/>
    <cacheHierarchy uniqueName="[COSTING].[01.Mgroup]" caption="01.Mgroup" attribute="1" defaultMemberUniqueName="[COSTING].[01.Mgroup].[All]" allUniqueName="[COSTING].[01.Mgroup].[All]" dimensionUniqueName="[COSTING]" displayFolder="" count="0" memberValueDatatype="130" unbalanced="0" hidden="1"/>
    <cacheHierarchy uniqueName="[COSTING].[01.Mmeasure]" caption="01.Mmeasure" attribute="1" defaultMemberUniqueName="[COSTING].[01.Mmeasure].[All]" allUniqueName="[COSTING].[01.Mmeasure].[All]" dimensionUniqueName="[COSTING]" displayFolder="" count="0" memberValueDatatype="130" unbalanced="0" hidden="1"/>
    <cacheHierarchy uniqueName="[COSTING].[01.Mname]" caption="01.Mname" attribute="1" defaultMemberUniqueName="[COSTING].[01.Mname].[All]" allUniqueName="[COSTING].[01.Mname].[All]" dimensionUniqueName="[COSTING]" displayFolder="" count="0" memberValueDatatype="130" unbalanced="0" hidden="1"/>
    <cacheHierarchy uniqueName="[COSTING].[01.Mqty]" caption="01.Mqty" attribute="1" defaultMemberUniqueName="[COSTING].[01.Mqty].[All]" allUniqueName="[COSTING].[01.Mqty].[All]" dimensionUniqueName="[COSTING]" displayFolder="" count="0" memberValueDatatype="5" unbalanced="0" hidden="1"/>
    <cacheHierarchy uniqueName="[COSTING].[01.Mtype]" caption="01.Mtype" attribute="1" defaultMemberUniqueName="[COSTING].[01.Mtype].[All]" allUniqueName="[COSTING].[01.Mtype].[All]" dimensionUniqueName="[COSTING]" displayFolder="" count="0" memberValueDatatype="130" unbalanced="0" hidden="1"/>
    <cacheHierarchy uniqueName="[COSTING].[01.NAME]" caption="01.NAME" attribute="1" defaultMemberUniqueName="[COSTING].[01.NAME].[All]" allUniqueName="[COSTING].[01.NAME].[All]" dimensionUniqueName="[COSTING]" displayFolder="" count="0" memberValueDatatype="130" unbalanced="0" hidden="1"/>
    <cacheHierarchy uniqueName="[COSTING].[01.SERIE]" caption="01.SERIE" attribute="1" defaultMemberUniqueName="[COSTING].[01.SERIE].[All]" allUniqueName="[COSTING].[01.SERIE].[All]" dimensionUniqueName="[COSTING]" displayFolder="" count="0" memberValueDatatype="130" unbalanced="0" hidden="1"/>
    <cacheHierarchy uniqueName="[COSTING].[01.TW]" caption="01.TW" attribute="1" defaultMemberUniqueName="[COSTING].[01.TW].[All]" allUniqueName="[COSTING].[01.TW].[All]" dimensionUniqueName="[COSTING]" displayFolder="" count="0" memberValueDatatype="5" unbalanced="0" hidden="1"/>
    <cacheHierarchy uniqueName="[COSTING].[02.CODE]" caption="02.CODE" attribute="1" defaultMemberUniqueName="[COSTING].[02.CODE].[All]" allUniqueName="[COSTING].[02.CODE].[All]" dimensionUniqueName="[COSTING]" displayFolder="" count="0" memberValueDatatype="130" unbalanced="0" hidden="1"/>
    <cacheHierarchy uniqueName="[COSTING].[02.GROUP]" caption="02.GROUP" attribute="1" defaultMemberUniqueName="[COSTING].[02.GROUP].[All]" allUniqueName="[COSTING].[02.GROUP].[All]" dimensionUniqueName="[COSTING]" displayFolder="" count="0" memberValueDatatype="130" unbalanced="0" hidden="1"/>
    <cacheHierarchy uniqueName="[COSTING].[02.Mcode]" caption="02.Mcode" attribute="1" defaultMemberUniqueName="[COSTING].[02.Mcode].[All]" allUniqueName="[COSTING].[02.Mcode].[All]" dimensionUniqueName="[COSTING]" displayFolder="" count="0" memberValueDatatype="130" unbalanced="0" hidden="1"/>
    <cacheHierarchy uniqueName="[COSTING].[02.Mgroup]" caption="02.Mgroup" attribute="1" defaultMemberUniqueName="[COSTING].[02.Mgroup].[All]" allUniqueName="[COSTING].[02.Mgroup].[All]" dimensionUniqueName="[COSTING]" displayFolder="" count="0" memberValueDatatype="130" unbalanced="0" hidden="1"/>
    <cacheHierarchy uniqueName="[COSTING].[02.Mmeasure]" caption="02.Mmeasure" attribute="1" defaultMemberUniqueName="[COSTING].[02.Mmeasure].[All]" allUniqueName="[COSTING].[02.Mmeasure].[All]" dimensionUniqueName="[COSTING]" displayFolder="" count="0" memberValueDatatype="130" unbalanced="0" hidden="1"/>
    <cacheHierarchy uniqueName="[COSTING].[02.Mname]" caption="02.Mname" attribute="1" defaultMemberUniqueName="[COSTING].[02.Mname].[All]" allUniqueName="[COSTING].[02.Mname].[All]" dimensionUniqueName="[COSTING]" displayFolder="" count="0" memberValueDatatype="130" unbalanced="0" hidden="1"/>
    <cacheHierarchy uniqueName="[COSTING].[02.Mqty]" caption="02.Mqty" attribute="1" defaultMemberUniqueName="[COSTING].[02.Mqty].[All]" allUniqueName="[COSTING].[02.Mqty].[All]" dimensionUniqueName="[COSTING]" displayFolder="" count="0" memberValueDatatype="5" unbalanced="0" hidden="1"/>
    <cacheHierarchy uniqueName="[COSTING].[02.Mtype]" caption="02.Mtype" attribute="1" defaultMemberUniqueName="[COSTING].[02.Mtype].[All]" allUniqueName="[COSTING].[02.Mtype].[All]" dimensionUniqueName="[COSTING]" displayFolder="" count="0" memberValueDatatype="130" unbalanced="0" hidden="1"/>
    <cacheHierarchy uniqueName="[COSTING].[02.NAME]" caption="02.NAME" attribute="1" defaultMemberUniqueName="[COSTING].[02.NAME].[All]" allUniqueName="[COSTING].[02.NAME].[All]" dimensionUniqueName="[COSTING]" displayFolder="" count="0" memberValueDatatype="130" unbalanced="0" hidden="1"/>
    <cacheHierarchy uniqueName="[COSTING].[02.SERIE]" caption="02.SERIE" attribute="1" defaultMemberUniqueName="[COSTING].[02.SERIE].[All]" allUniqueName="[COSTING].[02.SERIE].[All]" dimensionUniqueName="[COSTING]" displayFolder="" count="0" memberValueDatatype="130" unbalanced="0" hidden="1"/>
    <cacheHierarchy uniqueName="[COSTING].[02.TW]" caption="02.TW" attribute="1" defaultMemberUniqueName="[COSTING].[02.TW].[All]" allUniqueName="[COSTING].[02.TW].[All]" dimensionUniqueName="[COSTING]" displayFolder="" count="0" memberValueDatatype="5" unbalanced="0" hidden="1"/>
    <cacheHierarchy uniqueName="[COSTING].[03.CODE]" caption="03.CODE" attribute="1" defaultMemberUniqueName="[COSTING].[03.CODE].[All]" allUniqueName="[COSTING].[03.CODE].[All]" dimensionUniqueName="[COSTING]" displayFolder="" count="0" memberValueDatatype="130" unbalanced="0" hidden="1"/>
    <cacheHierarchy uniqueName="[COSTING].[03.GROUP]" caption="03.GROUP" attribute="1" defaultMemberUniqueName="[COSTING].[03.GROUP].[All]" allUniqueName="[COSTING].[03.GROUP].[All]" dimensionUniqueName="[COSTING]" displayFolder="" count="0" memberValueDatatype="130" unbalanced="0" hidden="1"/>
    <cacheHierarchy uniqueName="[COSTING].[03.Mcode]" caption="03.Mcode" attribute="1" defaultMemberUniqueName="[COSTING].[03.Mcode].[All]" allUniqueName="[COSTING].[03.Mcode].[All]" dimensionUniqueName="[COSTING]" displayFolder="" count="0" memberValueDatatype="130" unbalanced="0" hidden="1"/>
    <cacheHierarchy uniqueName="[COSTING].[03.Mgroup]" caption="03.Mgroup" attribute="1" defaultMemberUniqueName="[COSTING].[03.Mgroup].[All]" allUniqueName="[COSTING].[03.Mgroup].[All]" dimensionUniqueName="[COSTING]" displayFolder="" count="0" memberValueDatatype="130" unbalanced="0" hidden="1"/>
    <cacheHierarchy uniqueName="[COSTING].[03.Mmeasure]" caption="03.Mmeasure" attribute="1" defaultMemberUniqueName="[COSTING].[03.Mmeasure].[All]" allUniqueName="[COSTING].[03.Mmeasure].[All]" dimensionUniqueName="[COSTING]" displayFolder="" count="0" memberValueDatatype="130" unbalanced="0" hidden="1"/>
    <cacheHierarchy uniqueName="[COSTING].[03.Mname]" caption="03.Mname" attribute="1" defaultMemberUniqueName="[COSTING].[03.Mname].[All]" allUniqueName="[COSTING].[03.Mname].[All]" dimensionUniqueName="[COSTING]" displayFolder="" count="0" memberValueDatatype="130" unbalanced="0" hidden="1"/>
    <cacheHierarchy uniqueName="[COSTING].[03.Mqty]" caption="03.Mqty" attribute="1" defaultMemberUniqueName="[COSTING].[03.Mqty].[All]" allUniqueName="[COSTING].[03.Mqty].[All]" dimensionUniqueName="[COSTING]" displayFolder="" count="0" memberValueDatatype="5" unbalanced="0" hidden="1"/>
    <cacheHierarchy uniqueName="[COSTING].[03.Mtype]" caption="03.Mtype" attribute="1" defaultMemberUniqueName="[COSTING].[03.Mtype].[All]" allUniqueName="[COSTING].[03.Mtype].[All]" dimensionUniqueName="[COSTING]" displayFolder="" count="0" memberValueDatatype="130" unbalanced="0" hidden="1"/>
    <cacheHierarchy uniqueName="[COSTING].[03.NAME]" caption="03.NAME" attribute="1" defaultMemberUniqueName="[COSTING].[03.NAME].[All]" allUniqueName="[COSTING].[03.NAME].[All]" dimensionUniqueName="[COSTING]" displayFolder="" count="0" memberValueDatatype="130" unbalanced="0" hidden="1"/>
    <cacheHierarchy uniqueName="[COSTING].[03.SERIE]" caption="03.SERIE" attribute="1" defaultMemberUniqueName="[COSTING].[03.SERIE].[All]" allUniqueName="[COSTING].[03.SERIE].[All]" dimensionUniqueName="[COSTING]" displayFolder="" count="0" memberValueDatatype="130" unbalanced="0" hidden="1"/>
    <cacheHierarchy uniqueName="[COSTING].[03.TW]" caption="03.TW" attribute="1" defaultMemberUniqueName="[COSTING].[03.TW].[All]" allUniqueName="[COSTING].[03.TW].[All]" dimensionUniqueName="[COSTING]" displayFolder="" count="0" memberValueDatatype="5" unbalanced="0" hidden="1"/>
    <cacheHierarchy uniqueName="[COSTING].[04.CODE]" caption="04.CODE" attribute="1" defaultMemberUniqueName="[COSTING].[04.CODE].[All]" allUniqueName="[COSTING].[04.CODE].[All]" dimensionUniqueName="[COSTING]" displayFolder="" count="0" memberValueDatatype="130" unbalanced="0" hidden="1"/>
    <cacheHierarchy uniqueName="[COSTING].[04.GROUP]" caption="04.GROUP" attribute="1" defaultMemberUniqueName="[COSTING].[04.GROUP].[All]" allUniqueName="[COSTING].[04.GROUP].[All]" dimensionUniqueName="[COSTING]" displayFolder="" count="0" memberValueDatatype="130" unbalanced="0" hidden="1"/>
    <cacheHierarchy uniqueName="[COSTING].[04.Mcode]" caption="04.Mcode" attribute="1" defaultMemberUniqueName="[COSTING].[04.Mcode].[All]" allUniqueName="[COSTING].[04.Mcode].[All]" dimensionUniqueName="[COSTING]" displayFolder="" count="0" memberValueDatatype="130" unbalanced="0" hidden="1"/>
    <cacheHierarchy uniqueName="[COSTING].[04.Mgroup]" caption="04.Mgroup" attribute="1" defaultMemberUniqueName="[COSTING].[04.Mgroup].[All]" allUniqueName="[COSTING].[04.Mgroup].[All]" dimensionUniqueName="[COSTING]" displayFolder="" count="0" memberValueDatatype="130" unbalanced="0" hidden="1"/>
    <cacheHierarchy uniqueName="[COSTING].[04.Mmeasure]" caption="04.Mmeasure" attribute="1" defaultMemberUniqueName="[COSTING].[04.Mmeasure].[All]" allUniqueName="[COSTING].[04.Mmeasure].[All]" dimensionUniqueName="[COSTING]" displayFolder="" count="0" memberValueDatatype="130" unbalanced="0" hidden="1"/>
    <cacheHierarchy uniqueName="[COSTING].[04.Mname]" caption="04.Mname" attribute="1" defaultMemberUniqueName="[COSTING].[04.Mname].[All]" allUniqueName="[COSTING].[04.Mname].[All]" dimensionUniqueName="[COSTING]" displayFolder="" count="0" memberValueDatatype="130" unbalanced="0" hidden="1"/>
    <cacheHierarchy uniqueName="[COSTING].[04.Mqty]" caption="04.Mqty" attribute="1" defaultMemberUniqueName="[COSTING].[04.Mqty].[All]" allUniqueName="[COSTING].[04.Mqty].[All]" dimensionUniqueName="[COSTING]" displayFolder="" count="0" memberValueDatatype="5" unbalanced="0" hidden="1"/>
    <cacheHierarchy uniqueName="[COSTING].[04.Mtype]" caption="04.Mtype" attribute="1" defaultMemberUniqueName="[COSTING].[04.Mtype].[All]" allUniqueName="[COSTING].[04.Mtype].[All]" dimensionUniqueName="[COSTING]" displayFolder="" count="0" memberValueDatatype="130" unbalanced="0" hidden="1"/>
    <cacheHierarchy uniqueName="[COSTING].[04.NAME]" caption="04.NAME" attribute="1" defaultMemberUniqueName="[COSTING].[04.NAME].[All]" allUniqueName="[COSTING].[04.NAME].[All]" dimensionUniqueName="[COSTING]" displayFolder="" count="0" memberValueDatatype="130" unbalanced="0" hidden="1"/>
    <cacheHierarchy uniqueName="[COSTING].[04.SERIE]" caption="04.SERIE" attribute="1" defaultMemberUniqueName="[COSTING].[04.SERIE].[All]" allUniqueName="[COSTING].[04.SERIE].[All]" dimensionUniqueName="[COSTING]" displayFolder="" count="0" memberValueDatatype="130" unbalanced="0" hidden="1"/>
    <cacheHierarchy uniqueName="[COSTING].[04.TW]" caption="04.TW" attribute="1" defaultMemberUniqueName="[COSTING].[04.TW].[All]" allUniqueName="[COSTING].[04.TW].[All]" dimensionUniqueName="[COSTING]" displayFolder="" count="0" memberValueDatatype="5" unbalanced="0" hidden="1"/>
    <cacheHierarchy uniqueName="[COSTING].[05.CODE]" caption="05.CODE" attribute="1" defaultMemberUniqueName="[COSTING].[05.CODE].[All]" allUniqueName="[COSTING].[05.CODE].[All]" dimensionUniqueName="[COSTING]" displayFolder="" count="0" memberValueDatatype="130" unbalanced="0" hidden="1"/>
    <cacheHierarchy uniqueName="[COSTING].[05.GROUP]" caption="05.GROUP" attribute="1" defaultMemberUniqueName="[COSTING].[05.GROUP].[All]" allUniqueName="[COSTING].[05.GROUP].[All]" dimensionUniqueName="[COSTING]" displayFolder="" count="0" memberValueDatatype="130" unbalanced="0" hidden="1"/>
    <cacheHierarchy uniqueName="[COSTING].[05.Mcode]" caption="05.Mcode" attribute="1" defaultMemberUniqueName="[COSTING].[05.Mcode].[All]" allUniqueName="[COSTING].[05.Mcode].[All]" dimensionUniqueName="[COSTING]" displayFolder="" count="0" memberValueDatatype="130" unbalanced="0" hidden="1"/>
    <cacheHierarchy uniqueName="[COSTING].[05.Mgroup]" caption="05.Mgroup" attribute="1" defaultMemberUniqueName="[COSTING].[05.Mgroup].[All]" allUniqueName="[COSTING].[05.Mgroup].[All]" dimensionUniqueName="[COSTING]" displayFolder="" count="0" memberValueDatatype="130" unbalanced="0" hidden="1"/>
    <cacheHierarchy uniqueName="[COSTING].[05.Mmeasure]" caption="05.Mmeasure" attribute="1" defaultMemberUniqueName="[COSTING].[05.Mmeasure].[All]" allUniqueName="[COSTING].[05.Mmeasure].[All]" dimensionUniqueName="[COSTING]" displayFolder="" count="0" memberValueDatatype="130" unbalanced="0" hidden="1"/>
    <cacheHierarchy uniqueName="[COSTING].[05.Mname]" caption="05.Mname" attribute="1" defaultMemberUniqueName="[COSTING].[05.Mname].[All]" allUniqueName="[COSTING].[05.Mname].[All]" dimensionUniqueName="[COSTING]" displayFolder="" count="0" memberValueDatatype="130" unbalanced="0" hidden="1"/>
    <cacheHierarchy uniqueName="[COSTING].[05.Mqty]" caption="05.Mqty" attribute="1" defaultMemberUniqueName="[COSTING].[05.Mqty].[All]" allUniqueName="[COSTING].[05.Mqty].[All]" dimensionUniqueName="[COSTING]" displayFolder="" count="0" memberValueDatatype="5" unbalanced="0" hidden="1"/>
    <cacheHierarchy uniqueName="[COSTING].[05.Mtype]" caption="05.Mtype" attribute="1" defaultMemberUniqueName="[COSTING].[05.Mtype].[All]" allUniqueName="[COSTING].[05.Mtype].[All]" dimensionUniqueName="[COSTING]" displayFolder="" count="0" memberValueDatatype="130" unbalanced="0" hidden="1"/>
    <cacheHierarchy uniqueName="[COSTING].[05.NAME]" caption="05.NAME" attribute="1" defaultMemberUniqueName="[COSTING].[05.NAME].[All]" allUniqueName="[COSTING].[05.NAME].[All]" dimensionUniqueName="[COSTING]" displayFolder="" count="0" memberValueDatatype="130" unbalanced="0" hidden="1"/>
    <cacheHierarchy uniqueName="[COSTING].[05.SERIE]" caption="05.SERIE" attribute="1" defaultMemberUniqueName="[COSTING].[05.SERIE].[All]" allUniqueName="[COSTING].[05.SERIE].[All]" dimensionUniqueName="[COSTING]" displayFolder="" count="0" memberValueDatatype="130" unbalanced="0" hidden="1"/>
    <cacheHierarchy uniqueName="[COSTING].[05.TW]" caption="05.TW" attribute="1" defaultMemberUniqueName="[COSTING].[05.TW].[All]" allUniqueName="[COSTING].[05.TW].[All]" dimensionUniqueName="[COSTING]" displayFolder="" count="0" memberValueDatatype="5" unbalanced="0" hidden="1"/>
    <cacheHierarchy uniqueName="[COSTING].[06.CODE]" caption="06.CODE" attribute="1" defaultMemberUniqueName="[COSTING].[06.CODE].[All]" allUniqueName="[COSTING].[06.CODE].[All]" dimensionUniqueName="[COSTING]" displayFolder="" count="0" memberValueDatatype="130" unbalanced="0" hidden="1"/>
    <cacheHierarchy uniqueName="[COSTING].[06.GROUP]" caption="06.GROUP" attribute="1" defaultMemberUniqueName="[COSTING].[06.GROUP].[All]" allUniqueName="[COSTING].[06.GROUP].[All]" dimensionUniqueName="[COSTING]" displayFolder="" count="0" memberValueDatatype="130" unbalanced="0" hidden="1"/>
    <cacheHierarchy uniqueName="[COSTING].[06.Mcode]" caption="06.Mcode" attribute="1" defaultMemberUniqueName="[COSTING].[06.Mcode].[All]" allUniqueName="[COSTING].[06.Mcode].[All]" dimensionUniqueName="[COSTING]" displayFolder="" count="0" memberValueDatatype="130" unbalanced="0" hidden="1"/>
    <cacheHierarchy uniqueName="[COSTING].[06.Mgroup]" caption="06.Mgroup" attribute="1" defaultMemberUniqueName="[COSTING].[06.Mgroup].[All]" allUniqueName="[COSTING].[06.Mgroup].[All]" dimensionUniqueName="[COSTING]" displayFolder="" count="0" memberValueDatatype="130" unbalanced="0" hidden="1"/>
    <cacheHierarchy uniqueName="[COSTING].[06.Mmeasure]" caption="06.Mmeasure" attribute="1" defaultMemberUniqueName="[COSTING].[06.Mmeasure].[All]" allUniqueName="[COSTING].[06.Mmeasure].[All]" dimensionUniqueName="[COSTING]" displayFolder="" count="0" memberValueDatatype="130" unbalanced="0" hidden="1"/>
    <cacheHierarchy uniqueName="[COSTING].[06.Mname]" caption="06.Mname" attribute="1" defaultMemberUniqueName="[COSTING].[06.Mname].[All]" allUniqueName="[COSTING].[06.Mname].[All]" dimensionUniqueName="[COSTING]" displayFolder="" count="0" memberValueDatatype="130" unbalanced="0" hidden="1"/>
    <cacheHierarchy uniqueName="[COSTING].[06.Mqty]" caption="06.Mqty" attribute="1" defaultMemberUniqueName="[COSTING].[06.Mqty].[All]" allUniqueName="[COSTING].[06.Mqty].[All]" dimensionUniqueName="[COSTING]" displayFolder="" count="0" memberValueDatatype="5" unbalanced="0" hidden="1"/>
    <cacheHierarchy uniqueName="[COSTING].[06.Mtype]" caption="06.Mtype" attribute="1" defaultMemberUniqueName="[COSTING].[06.Mtype].[All]" allUniqueName="[COSTING].[06.Mtype].[All]" dimensionUniqueName="[COSTING]" displayFolder="" count="0" memberValueDatatype="130" unbalanced="0" hidden="1"/>
    <cacheHierarchy uniqueName="[COSTING].[06.NAME]" caption="06.NAME" attribute="1" defaultMemberUniqueName="[COSTING].[06.NAME].[All]" allUniqueName="[COSTING].[06.NAME].[All]" dimensionUniqueName="[COSTING]" displayFolder="" count="0" memberValueDatatype="130" unbalanced="0" hidden="1"/>
    <cacheHierarchy uniqueName="[COSTING].[06.SERIE]" caption="06.SERIE" attribute="1" defaultMemberUniqueName="[COSTING].[06.SERIE].[All]" allUniqueName="[COSTING].[06.SERIE].[All]" dimensionUniqueName="[COSTING]" displayFolder="" count="0" memberValueDatatype="130" unbalanced="0" hidden="1"/>
    <cacheHierarchy uniqueName="[COSTING].[06.TW]" caption="06.TW" attribute="1" defaultMemberUniqueName="[COSTING].[06.TW].[All]" allUniqueName="[COSTING].[06.TW].[All]" dimensionUniqueName="[COSTING]" displayFolder="" count="0" memberValueDatatype="5" unbalanced="0" hidden="1"/>
    <cacheHierarchy uniqueName="[COSTING].[c_LE in kg (Turnover)]" caption="c_LE in kg (Turnover)" attribute="1" defaultMemberUniqueName="[COSTING].[c_LE in kg (Turnover)].[All]" allUniqueName="[COSTING].[c_LE in kg (Turnover)].[All]" dimensionUniqueName="[COSTING]" displayFolder="" count="0" memberValueDatatype="5" unbalanced="0" hidden="1"/>
    <cacheHierarchy uniqueName="[COSTING].[c_PLATE_cutted]" caption="c_PLATE_cutted" attribute="1" defaultMemberUniqueName="[COSTING].[c_PLATE_cutted].[All]" allUniqueName="[COSTING].[c_PLATE_cutted].[All]" dimensionUniqueName="[COSTING]" displayFolder="" count="0" memberValueDatatype="130" unbalanced="0" hidden="1"/>
    <cacheHierarchy uniqueName="[COSTING].[c_PLATE_Pasted]" caption="c_PLATE_Pasted" attribute="1" defaultMemberUniqueName="[COSTING].[c_PLATE_Pasted].[All]" allUniqueName="[COSTING].[c_PLATE_Pasted].[All]" dimensionUniqueName="[COSTING]" displayFolder="" count="0" memberValueDatatype="130" unbalanced="0" hidden="1"/>
    <cacheHierarchy uniqueName="[COSTING].[c_QTY_PLATE_Cutted]" caption="c_QTY_PLATE_Cutted" attribute="1" defaultMemberUniqueName="[COSTING].[c_QTY_PLATE_Cutted].[All]" allUniqueName="[COSTING].[c_QTY_PLATE_Cutted].[All]" dimensionUniqueName="[COSTING]" displayFolder="" count="0" memberValueDatatype="5" unbalanced="0" hidden="1"/>
    <cacheHierarchy uniqueName="[COSTING].[c_QTY_PLATE_Pasted]" caption="c_QTY_PLATE_Pasted" attribute="1" defaultMemberUniqueName="[COSTING].[c_QTY_PLATE_Pasted].[All]" allUniqueName="[COSTING].[c_QTY_PLATE_Pasted].[All]" dimensionUniqueName="[COSTING]" displayFolder="" count="0" memberValueDatatype="5" unbalanced="0" hidden="1"/>
    <cacheHierarchy uniqueName="[COSTING].[c_SD_VOLUME]" caption="c_SD_VOLUME" attribute="1" defaultMemberUniqueName="[COSTING].[c_SD_VOLUME].[All]" allUniqueName="[COSTING].[c_SD_VOLUME].[All]" dimensionUniqueName="[COSTING]" displayFolder="" count="0" memberValueDatatype="20" unbalanced="0" hidden="1"/>
    <cacheHierarchy uniqueName="[COSTING].[c_TWqty_BATTERY]" caption="c_TWqty_BATTERY" attribute="1" defaultMemberUniqueName="[COSTING].[c_TWqty_BATTERY].[All]" allUniqueName="[COSTING].[c_TWqty_BATTERY].[All]" dimensionUniqueName="[COSTING]" displayFolder="" count="0" memberValueDatatype="5" unbalanced="0" hidden="1"/>
    <cacheHierarchy uniqueName="[COSTING].[c_TWqty_PLATE]" caption="c_TWqty_PLATE" attribute="1" defaultMemberUniqueName="[COSTING].[c_TWqty_PLATE].[All]" allUniqueName="[COSTING].[c_TWqty_PLATE].[All]" dimensionUniqueName="[COSTING]" displayFolder="" count="0" memberValueDatatype="5" unbalanced="0" hidden="1"/>
    <cacheHierarchy uniqueName="[COSTING].[c_TWqty_UFBATTERY]" caption="c_TWqty_UFBATTERY" attribute="1" defaultMemberUniqueName="[COSTING].[c_TWqty_UFBATTERY].[All]" allUniqueName="[COSTING].[c_TWqty_UFBATTERY].[All]" dimensionUniqueName="[COSTING]" displayFolder="" count="0" memberValueDatatype="5" unbalanced="0" hidden="1"/>
    <cacheHierarchy uniqueName="[COSTING].[c_Weight in kg (RM)]" caption="c_Weight in kg (RM)" attribute="1" defaultMemberUniqueName="[COSTING].[c_Weight in kg (RM)].[All]" allUniqueName="[COSTING].[c_Weight in kg (RM)].[All]" dimensionUniqueName="[COSTING]" displayFolder="" count="0" memberValueDatatype="20" unbalanced="0" hidden="1"/>
    <cacheHierarchy uniqueName="[Measures].[Sum of c_TWqty_BATTERY]" caption="Sum of c_TWqty_BATTERY" measure="1" displayFolder="" measureGroup="COSTING" count="0">
      <extLst>
        <ext xmlns:x15="http://schemas.microsoft.com/office/spreadsheetml/2010/11/main" uri="{B97F6D7D-B522-45F9-BDA1-12C45D357490}">
          <x15:cacheHierarchy aggregatedColumn="100"/>
        </ext>
      </extLst>
    </cacheHierarchy>
    <cacheHierarchy uniqueName="[Measures].[Sum of c_TWqty_UFBATTERY]" caption="Sum of c_TWqty_UFBATTERY" measure="1" displayFolder="" measureGroup="COSTING" count="0">
      <extLst>
        <ext xmlns:x15="http://schemas.microsoft.com/office/spreadsheetml/2010/11/main" uri="{B97F6D7D-B522-45F9-BDA1-12C45D357490}">
          <x15:cacheHierarchy aggregatedColumn="102"/>
        </ext>
      </extLst>
    </cacheHierarchy>
    <cacheHierarchy uniqueName="[Measures].[Sum of c_TWqty_PLATE]" caption="Sum of c_TWqty_PLATE" measure="1" displayFolder="" measureGroup="COSTING" count="0">
      <extLst>
        <ext xmlns:x15="http://schemas.microsoft.com/office/spreadsheetml/2010/11/main" uri="{B97F6D7D-B522-45F9-BDA1-12C45D357490}">
          <x15:cacheHierarchy aggregatedColumn="101"/>
        </ext>
      </extLst>
    </cacheHierarchy>
    <cacheHierarchy uniqueName="[Measures].[Somme de c_LE in kg]" caption="Somme de c_LE in kg" measure="1" displayFolder="" measureGroup="COSTING" count="0">
      <extLst>
        <ext xmlns:x15="http://schemas.microsoft.com/office/spreadsheetml/2010/11/main" uri="{B97F6D7D-B522-45F9-BDA1-12C45D357490}">
          <x15:cacheHierarchy aggregatedColumn="26"/>
        </ext>
      </extLst>
    </cacheHierarchy>
    <cacheHierarchy uniqueName="[Measures].[Sum of c_Mqty]" caption="Sum of c_Mqty" measure="1" displayFolder="" measureGroup="COSTING" count="0" oneField="1">
      <fieldsUsage count="1">
        <fieldUsage x="4"/>
      </fieldsUsage>
      <extLst>
        <ext xmlns:x15="http://schemas.microsoft.com/office/spreadsheetml/2010/11/main" uri="{B97F6D7D-B522-45F9-BDA1-12C45D357490}">
          <x15:cacheHierarchy aggregatedColumn="23"/>
        </ext>
      </extLst>
    </cacheHierarchy>
    <cacheHierarchy uniqueName="[Measures].[__XL_Count COSTING]" caption="__XL_Count COSTING" measure="1" displayFolder="" measureGroup="COSTING" count="0" hidden="1"/>
    <cacheHierarchy uniqueName="[Measures].[__No measures defined]" caption="__No measures defined" measure="1" displayFolder="" count="0" hidden="1"/>
  </cacheHierarchies>
  <kpis count="0"/>
  <dimensions count="2">
    <dimension name="COSTING" uniqueName="[COSTING]" caption="COSTING"/>
    <dimension measure="1" name="Measures" uniqueName="[Measures]" caption="Measures"/>
  </dimensions>
  <measureGroups count="1">
    <measureGroup name="COSTING" caption="COSTING"/>
  </measureGroups>
  <maps count="1">
    <map measureGroup="0" dimension="0"/>
  </maps>
  <extLst>
    <ext xmlns:x14="http://schemas.microsoft.com/office/spreadsheetml/2009/9/main" uri="{725AE2AE-9491-48be-B2B4-4EB974FC3084}">
      <x14:pivotCacheDefinition supportSubqueryNonVisual="1" supportSubqueryCalcMem="1" supportAddCalcMems="1"/>
    </ext>
  </extLst>
</pivotCacheDefinition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A0BDB48-99C0-4FCD-A8E1-9547E19B08C5}" name="PivotTable3" cacheId="0" dataOnRows="1" applyNumberFormats="0" applyBorderFormats="0" applyFontFormats="0" applyPatternFormats="0" applyAlignmentFormats="0" applyWidthHeightFormats="1" dataCaption="Values" tag="071bafcb-a37f-402f-9a10-e2dc3896a05c" updatedVersion="8" minRefreshableVersion="3" showDrill="0" useAutoFormatting="1" subtotalHiddenItems="1" rowGrandTotals="0" colGrandTotals="0" itemPrintTitles="1" createdVersion="5" indent="0" showHeaders="0" compact="0" compactData="0" multipleFieldFilters="0">
  <location ref="B4:G392" firstHeaderRow="0" firstDataRow="0" firstDataCol="6"/>
  <pivotFields count="7">
    <pivotField axis="axisRow" compact="0" allDrilled="1" outline="0" subtotalTop="0" showAll="0" dataSourceSort="1" defaultSubtotal="0" defaultAttributeDrillState="1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showAll="0" defaultSubtotal="0" defaultAttributeDrillState="1">
      <items count="13">
        <item x="2"/>
        <item x="3"/>
        <item x="11"/>
        <item x="5"/>
        <item x="10"/>
        <item x="4"/>
        <item x="7"/>
        <item x="12"/>
        <item x="6"/>
        <item x="8"/>
        <item x="0"/>
        <item x="9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allDrilled="1" outline="0" subtotalTop="0" showAll="0" dataSourceSort="1" defaultSubtotal="0" defaultAttributeDrillState="1">
      <items count="1">
        <item s="1" x="0"/>
      </items>
    </pivotField>
    <pivotField axis="axisRow" compact="0" allDrilled="1" outline="0" subtotalTop="0" showAll="0" dataSourceSort="1" defaultSubtotal="0" defaultAttributeDrillState="1">
      <items count="1">
        <item x="0"/>
      </items>
    </pivotField>
    <pivotField axis="axisRow" compact="0" allDrilled="1" outline="0" subtotalTop="0" showAll="0" dataSourceSort="1" defaultSubtotal="0" defaultAttributeDrillState="1">
      <items count="4">
        <item x="0"/>
        <item x="1"/>
        <item x="2"/>
        <item x="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dataSourceSort="1" defaultSubtotal="0" defaultAttributeDrillState="1">
      <items count="364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dataSourceSort="1" defaultSubtotal="0" defaultAttributeDrillState="1">
      <items count="38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x="368"/>
        <item x="369"/>
        <item x="370"/>
        <item x="371"/>
        <item x="372"/>
        <item x="373"/>
        <item x="374"/>
        <item x="375"/>
        <item x="3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3"/>
    <field x="6"/>
    <field x="5"/>
    <field x="4"/>
    <field x="0"/>
    <field x="1"/>
  </rowFields>
  <rowItems count="389">
    <i>
      <x/>
      <x/>
      <x/>
      <x/>
      <x/>
      <x v="10"/>
    </i>
    <i r="1">
      <x v="1"/>
      <x v="1"/>
      <x v="1"/>
      <x/>
      <x v="10"/>
    </i>
    <i r="1">
      <x v="2"/>
      <x v="2"/>
      <x v="1"/>
      <x/>
      <x v="10"/>
    </i>
    <i r="1">
      <x v="3"/>
      <x v="3"/>
      <x v="1"/>
      <x/>
      <x v="12"/>
    </i>
    <i r="1">
      <x v="4"/>
      <x v="4"/>
      <x v="2"/>
      <x/>
      <x/>
    </i>
    <i r="1">
      <x v="5"/>
      <x v="5"/>
      <x v="2"/>
      <x/>
      <x/>
    </i>
    <i r="1">
      <x v="6"/>
      <x v="6"/>
      <x v="2"/>
      <x/>
      <x/>
    </i>
    <i r="1">
      <x v="7"/>
      <x v="7"/>
      <x v="2"/>
      <x/>
      <x/>
    </i>
    <i r="1">
      <x v="8"/>
      <x v="8"/>
      <x v="2"/>
      <x/>
      <x/>
    </i>
    <i r="1">
      <x v="9"/>
      <x v="9"/>
      <x v="2"/>
      <x/>
      <x/>
    </i>
    <i r="1">
      <x v="10"/>
      <x v="10"/>
      <x v="2"/>
      <x/>
      <x/>
    </i>
    <i r="1">
      <x v="11"/>
      <x v="11"/>
      <x v="2"/>
      <x/>
      <x/>
    </i>
    <i r="1">
      <x v="12"/>
      <x v="12"/>
      <x v="2"/>
      <x/>
      <x/>
    </i>
    <i r="1">
      <x v="13"/>
      <x v="13"/>
      <x v="2"/>
      <x/>
      <x/>
    </i>
    <i r="1">
      <x v="14"/>
      <x v="14"/>
      <x v="2"/>
      <x/>
      <x/>
    </i>
    <i r="1">
      <x v="15"/>
      <x v="15"/>
      <x v="2"/>
      <x/>
      <x/>
    </i>
    <i r="1">
      <x v="16"/>
      <x v="16"/>
      <x v="2"/>
      <x/>
      <x/>
    </i>
    <i r="1">
      <x v="17"/>
      <x v="17"/>
      <x v="2"/>
      <x/>
      <x/>
    </i>
    <i r="1">
      <x v="18"/>
      <x v="18"/>
      <x v="2"/>
      <x/>
      <x/>
    </i>
    <i r="1">
      <x v="19"/>
      <x v="19"/>
      <x v="2"/>
      <x/>
      <x/>
    </i>
    <i r="1">
      <x v="20"/>
      <x v="20"/>
      <x v="2"/>
      <x/>
      <x/>
    </i>
    <i r="1">
      <x v="21"/>
      <x v="21"/>
      <x v="2"/>
      <x/>
      <x/>
    </i>
    <i r="1">
      <x v="22"/>
      <x v="22"/>
      <x v="2"/>
      <x/>
      <x/>
    </i>
    <i r="1">
      <x v="23"/>
      <x v="23"/>
      <x v="2"/>
      <x/>
      <x/>
    </i>
    <i r="1">
      <x v="24"/>
      <x v="24"/>
      <x v="2"/>
      <x/>
      <x/>
    </i>
    <i r="1">
      <x v="25"/>
      <x v="25"/>
      <x v="2"/>
      <x/>
      <x/>
    </i>
    <i r="1">
      <x v="26"/>
      <x v="26"/>
      <x v="2"/>
      <x/>
      <x/>
    </i>
    <i r="1">
      <x v="27"/>
      <x v="27"/>
      <x v="2"/>
      <x/>
      <x/>
    </i>
    <i r="1">
      <x v="28"/>
      <x v="28"/>
      <x v="2"/>
      <x/>
      <x/>
    </i>
    <i r="1">
      <x v="29"/>
      <x v="29"/>
      <x v="2"/>
      <x/>
      <x/>
    </i>
    <i r="1">
      <x v="30"/>
      <x v="30"/>
      <x v="2"/>
      <x/>
      <x/>
    </i>
    <i r="1">
      <x v="31"/>
      <x v="31"/>
      <x v="2"/>
      <x/>
      <x/>
    </i>
    <i r="1">
      <x v="32"/>
      <x v="32"/>
      <x v="2"/>
      <x/>
      <x/>
    </i>
    <i r="1">
      <x v="33"/>
      <x v="33"/>
      <x v="2"/>
      <x/>
      <x/>
    </i>
    <i r="1">
      <x v="34"/>
      <x v="34"/>
      <x v="2"/>
      <x/>
      <x/>
    </i>
    <i r="1">
      <x v="35"/>
      <x v="35"/>
      <x v="2"/>
      <x/>
      <x/>
    </i>
    <i r="1">
      <x v="36"/>
      <x v="36"/>
      <x v="2"/>
      <x/>
      <x/>
    </i>
    <i r="1">
      <x v="37"/>
      <x v="37"/>
      <x v="2"/>
      <x/>
      <x/>
    </i>
    <i r="1">
      <x v="38"/>
      <x v="38"/>
      <x v="2"/>
      <x/>
      <x/>
    </i>
    <i r="1">
      <x v="39"/>
      <x v="39"/>
      <x v="2"/>
      <x/>
      <x/>
    </i>
    <i r="1">
      <x v="40"/>
      <x v="40"/>
      <x v="2"/>
      <x/>
      <x/>
    </i>
    <i r="1">
      <x v="41"/>
      <x v="41"/>
      <x v="2"/>
      <x/>
      <x/>
    </i>
    <i r="1">
      <x v="42"/>
      <x v="42"/>
      <x v="2"/>
      <x/>
      <x/>
    </i>
    <i r="1">
      <x v="43"/>
      <x v="43"/>
      <x v="2"/>
      <x/>
      <x/>
    </i>
    <i r="1">
      <x v="44"/>
      <x v="44"/>
      <x v="2"/>
      <x/>
      <x v="1"/>
    </i>
    <i r="1">
      <x v="45"/>
      <x v="45"/>
      <x v="2"/>
      <x/>
      <x v="1"/>
    </i>
    <i r="1">
      <x v="46"/>
      <x v="46"/>
      <x v="2"/>
      <x/>
      <x v="1"/>
    </i>
    <i r="1">
      <x v="47"/>
      <x v="47"/>
      <x v="2"/>
      <x/>
      <x v="1"/>
    </i>
    <i r="1">
      <x v="48"/>
      <x v="48"/>
      <x v="2"/>
      <x/>
      <x v="1"/>
    </i>
    <i r="1">
      <x v="49"/>
      <x v="49"/>
      <x v="2"/>
      <x/>
      <x v="5"/>
    </i>
    <i r="1">
      <x v="50"/>
      <x v="50"/>
      <x v="2"/>
      <x/>
      <x v="1"/>
    </i>
    <i r="1">
      <x v="51"/>
      <x v="51"/>
      <x v="2"/>
      <x/>
      <x v="1"/>
    </i>
    <i r="1">
      <x v="52"/>
      <x v="52"/>
      <x v="2"/>
      <x/>
      <x v="1"/>
    </i>
    <i r="1">
      <x v="53"/>
      <x v="53"/>
      <x v="2"/>
      <x/>
      <x v="1"/>
    </i>
    <i r="1">
      <x v="54"/>
      <x v="54"/>
      <x v="2"/>
      <x/>
      <x v="1"/>
    </i>
    <i r="1">
      <x v="55"/>
      <x v="55"/>
      <x v="2"/>
      <x/>
      <x v="1"/>
    </i>
    <i r="1">
      <x v="56"/>
      <x v="56"/>
      <x v="2"/>
      <x/>
      <x v="1"/>
    </i>
    <i r="1">
      <x v="57"/>
      <x v="57"/>
      <x v="2"/>
      <x/>
      <x v="1"/>
    </i>
    <i r="1">
      <x v="58"/>
      <x v="58"/>
      <x v="2"/>
      <x/>
      <x v="1"/>
    </i>
    <i r="1">
      <x v="59"/>
      <x v="59"/>
      <x v="2"/>
      <x/>
      <x v="1"/>
    </i>
    <i r="1">
      <x v="60"/>
      <x v="60"/>
      <x v="2"/>
      <x/>
      <x v="5"/>
    </i>
    <i r="1">
      <x v="61"/>
      <x v="61"/>
      <x v="2"/>
      <x/>
      <x v="1"/>
    </i>
    <i r="1">
      <x v="62"/>
      <x v="62"/>
      <x v="2"/>
      <x/>
      <x v="1"/>
    </i>
    <i r="1">
      <x v="63"/>
      <x v="63"/>
      <x v="2"/>
      <x/>
      <x v="1"/>
    </i>
    <i r="1">
      <x v="64"/>
      <x v="64"/>
      <x v="2"/>
      <x/>
      <x v="1"/>
    </i>
    <i r="1">
      <x v="65"/>
      <x v="65"/>
      <x v="2"/>
      <x/>
      <x v="1"/>
    </i>
    <i r="1">
      <x v="66"/>
      <x v="66"/>
      <x v="2"/>
      <x/>
      <x v="5"/>
    </i>
    <i r="1">
      <x v="67"/>
      <x v="67"/>
      <x v="2"/>
      <x/>
      <x v="1"/>
    </i>
    <i r="1">
      <x v="68"/>
      <x v="68"/>
      <x v="2"/>
      <x/>
      <x v="1"/>
    </i>
    <i r="1">
      <x v="69"/>
      <x v="69"/>
      <x v="2"/>
      <x/>
      <x v="1"/>
    </i>
    <i r="1">
      <x v="70"/>
      <x v="70"/>
      <x v="2"/>
      <x/>
      <x v="1"/>
    </i>
    <i r="1">
      <x v="71"/>
      <x v="71"/>
      <x v="2"/>
      <x/>
      <x v="1"/>
    </i>
    <i r="1">
      <x v="72"/>
      <x v="72"/>
      <x v="2"/>
      <x/>
      <x v="1"/>
    </i>
    <i r="1">
      <x v="73"/>
      <x v="73"/>
      <x v="2"/>
      <x/>
      <x v="1"/>
    </i>
    <i r="1">
      <x v="74"/>
      <x v="74"/>
      <x v="2"/>
      <x/>
      <x v="1"/>
    </i>
    <i r="1">
      <x v="75"/>
      <x v="75"/>
      <x v="2"/>
      <x/>
      <x v="1"/>
    </i>
    <i r="1">
      <x v="76"/>
      <x v="76"/>
      <x v="2"/>
      <x/>
      <x v="1"/>
    </i>
    <i r="1">
      <x v="77"/>
      <x v="77"/>
      <x v="2"/>
      <x/>
      <x v="1"/>
    </i>
    <i r="1">
      <x v="78"/>
      <x v="78"/>
      <x v="2"/>
      <x/>
      <x v="1"/>
    </i>
    <i r="1">
      <x v="79"/>
      <x v="79"/>
      <x v="2"/>
      <x/>
      <x v="1"/>
    </i>
    <i r="1">
      <x v="80"/>
      <x v="80"/>
      <x v="2"/>
      <x/>
      <x v="1"/>
    </i>
    <i r="1">
      <x v="81"/>
      <x v="81"/>
      <x v="2"/>
      <x/>
      <x v="1"/>
    </i>
    <i r="1">
      <x v="82"/>
      <x v="82"/>
      <x v="2"/>
      <x/>
      <x v="1"/>
    </i>
    <i r="1">
      <x v="83"/>
      <x v="83"/>
      <x v="2"/>
      <x/>
      <x v="1"/>
    </i>
    <i r="1">
      <x v="84"/>
      <x v="84"/>
      <x v="2"/>
      <x/>
      <x v="1"/>
    </i>
    <i r="1">
      <x v="85"/>
      <x v="85"/>
      <x v="2"/>
      <x/>
      <x v="1"/>
    </i>
    <i r="1">
      <x v="86"/>
      <x v="86"/>
      <x v="2"/>
      <x/>
      <x v="1"/>
    </i>
    <i r="1">
      <x v="87"/>
      <x v="87"/>
      <x v="2"/>
      <x/>
      <x v="1"/>
    </i>
    <i r="1">
      <x v="88"/>
      <x v="88"/>
      <x v="2"/>
      <x/>
      <x v="1"/>
    </i>
    <i r="1">
      <x v="89"/>
      <x v="89"/>
      <x v="2"/>
      <x/>
      <x v="1"/>
    </i>
    <i r="1">
      <x v="90"/>
      <x v="90"/>
      <x v="2"/>
      <x/>
      <x v="1"/>
    </i>
    <i r="1">
      <x v="91"/>
      <x v="91"/>
      <x v="2"/>
      <x/>
      <x v="1"/>
    </i>
    <i r="1">
      <x v="92"/>
      <x v="92"/>
      <x v="2"/>
      <x/>
      <x v="1"/>
    </i>
    <i r="1">
      <x v="93"/>
      <x v="93"/>
      <x v="2"/>
      <x/>
      <x v="1"/>
    </i>
    <i r="1">
      <x v="94"/>
      <x v="94"/>
      <x v="2"/>
      <x/>
      <x v="1"/>
    </i>
    <i r="1">
      <x v="95"/>
      <x v="95"/>
      <x v="2"/>
      <x/>
      <x v="1"/>
    </i>
    <i r="1">
      <x v="96"/>
      <x v="96"/>
      <x v="2"/>
      <x/>
      <x v="1"/>
    </i>
    <i r="1">
      <x v="97"/>
      <x v="97"/>
      <x v="2"/>
      <x/>
      <x v="1"/>
    </i>
    <i r="1">
      <x v="98"/>
      <x v="98"/>
      <x v="2"/>
      <x/>
      <x v="1"/>
    </i>
    <i r="1">
      <x v="99"/>
      <x v="99"/>
      <x v="2"/>
      <x/>
      <x v="1"/>
    </i>
    <i r="1">
      <x v="100"/>
      <x v="100"/>
      <x v="2"/>
      <x/>
      <x v="1"/>
    </i>
    <i r="1">
      <x v="101"/>
      <x v="101"/>
      <x v="2"/>
      <x/>
      <x v="1"/>
    </i>
    <i r="1">
      <x v="102"/>
      <x v="102"/>
      <x v="2"/>
      <x/>
      <x v="1"/>
    </i>
    <i r="1">
      <x v="103"/>
      <x v="103"/>
      <x v="2"/>
      <x/>
      <x v="1"/>
    </i>
    <i r="1">
      <x v="104"/>
      <x v="104"/>
      <x v="2"/>
      <x/>
      <x v="1"/>
    </i>
    <i r="1">
      <x v="105"/>
      <x v="105"/>
      <x v="2"/>
      <x/>
      <x v="1"/>
    </i>
    <i r="1">
      <x v="106"/>
      <x v="106"/>
      <x v="2"/>
      <x/>
      <x v="1"/>
    </i>
    <i r="1">
      <x v="107"/>
      <x v="107"/>
      <x v="2"/>
      <x/>
      <x v="1"/>
    </i>
    <i r="1">
      <x v="108"/>
      <x v="108"/>
      <x v="2"/>
      <x/>
      <x v="1"/>
    </i>
    <i r="1">
      <x v="109"/>
      <x v="109"/>
      <x v="2"/>
      <x/>
      <x v="1"/>
    </i>
    <i r="1">
      <x v="110"/>
      <x v="110"/>
      <x v="3"/>
      <x/>
      <x v="3"/>
    </i>
    <i r="1">
      <x v="111"/>
      <x v="111"/>
      <x v="3"/>
      <x/>
      <x v="3"/>
    </i>
    <i r="1">
      <x v="112"/>
      <x v="112"/>
      <x v="3"/>
      <x/>
      <x v="3"/>
    </i>
    <i r="1">
      <x v="113"/>
      <x v="113"/>
      <x v="3"/>
      <x/>
      <x v="3"/>
    </i>
    <i r="1">
      <x v="114"/>
      <x v="114"/>
      <x v="3"/>
      <x/>
      <x v="8"/>
    </i>
    <i r="1">
      <x v="115"/>
      <x v="115"/>
      <x v="1"/>
      <x/>
      <x v="8"/>
    </i>
    <i r="1">
      <x v="116"/>
      <x v="116"/>
      <x v="3"/>
      <x/>
      <x v="8"/>
    </i>
    <i r="1">
      <x v="117"/>
      <x v="117"/>
      <x v="3"/>
      <x/>
      <x v="8"/>
    </i>
    <i r="1">
      <x v="118"/>
      <x v="118"/>
      <x v="1"/>
      <x/>
      <x v="8"/>
    </i>
    <i r="1">
      <x v="119"/>
      <x v="119"/>
      <x v="2"/>
      <x/>
      <x v="6"/>
    </i>
    <i r="1">
      <x v="120"/>
      <x v="120"/>
      <x v="2"/>
      <x/>
      <x v="10"/>
    </i>
    <i r="1">
      <x v="121"/>
      <x v="121"/>
      <x v="2"/>
      <x/>
      <x v="10"/>
    </i>
    <i r="1">
      <x v="122"/>
      <x v="122"/>
      <x v="2"/>
      <x/>
      <x v="9"/>
    </i>
    <i r="1">
      <x v="123"/>
      <x v="123"/>
      <x v="2"/>
      <x/>
      <x v="6"/>
    </i>
    <i r="1">
      <x v="124"/>
      <x v="124"/>
      <x v="2"/>
      <x/>
      <x v="6"/>
    </i>
    <i r="1">
      <x v="125"/>
      <x v="125"/>
      <x v="2"/>
      <x/>
      <x v="6"/>
    </i>
    <i r="1">
      <x v="126"/>
      <x v="126"/>
      <x v="2"/>
      <x/>
      <x v="6"/>
    </i>
    <i r="1">
      <x v="127"/>
      <x v="127"/>
      <x v="2"/>
      <x/>
      <x v="9"/>
    </i>
    <i r="1">
      <x v="128"/>
      <x v="128"/>
      <x v="2"/>
      <x/>
      <x v="9"/>
    </i>
    <i r="1">
      <x v="129"/>
      <x v="129"/>
      <x v="2"/>
      <x/>
      <x v="6"/>
    </i>
    <i r="1">
      <x v="130"/>
      <x v="130"/>
      <x v="2"/>
      <x/>
      <x v="9"/>
    </i>
    <i r="1">
      <x v="131"/>
      <x v="131"/>
      <x v="2"/>
      <x/>
      <x v="9"/>
    </i>
    <i r="1">
      <x v="132"/>
      <x v="132"/>
      <x v="2"/>
      <x/>
      <x v="9"/>
    </i>
    <i r="1">
      <x v="133"/>
      <x v="133"/>
      <x v="2"/>
      <x/>
      <x v="6"/>
    </i>
    <i r="1">
      <x v="134"/>
      <x v="134"/>
      <x v="2"/>
      <x/>
      <x v="6"/>
    </i>
    <i r="1">
      <x v="135"/>
      <x v="135"/>
      <x v="2"/>
      <x/>
      <x v="6"/>
    </i>
    <i r="1">
      <x v="136"/>
      <x v="136"/>
      <x v="2"/>
      <x/>
      <x v="10"/>
    </i>
    <i r="1">
      <x v="137"/>
      <x v="137"/>
      <x v="2"/>
      <x/>
      <x v="10"/>
    </i>
    <i r="1">
      <x v="138"/>
      <x v="138"/>
      <x v="2"/>
      <x/>
      <x v="10"/>
    </i>
    <i r="1">
      <x v="139"/>
      <x v="139"/>
      <x v="2"/>
      <x/>
      <x v="10"/>
    </i>
    <i r="1">
      <x v="140"/>
      <x v="140"/>
      <x v="2"/>
      <x/>
      <x v="10"/>
    </i>
    <i r="1">
      <x v="141"/>
      <x v="141"/>
      <x v="2"/>
      <x/>
      <x v="10"/>
    </i>
    <i r="1">
      <x v="142"/>
      <x v="142"/>
      <x v="2"/>
      <x/>
      <x v="10"/>
    </i>
    <i r="1">
      <x v="143"/>
      <x v="143"/>
      <x v="2"/>
      <x/>
      <x v="11"/>
    </i>
    <i r="1">
      <x v="144"/>
      <x v="144"/>
      <x v="2"/>
      <x/>
      <x v="10"/>
    </i>
    <i r="1">
      <x v="145"/>
      <x v="145"/>
      <x v="2"/>
      <x/>
      <x v="10"/>
    </i>
    <i r="1">
      <x v="146"/>
      <x v="146"/>
      <x v="2"/>
      <x/>
      <x v="5"/>
    </i>
    <i r="1">
      <x v="147"/>
      <x v="147"/>
      <x v="2"/>
      <x/>
      <x v="5"/>
    </i>
    <i r="1">
      <x v="148"/>
      <x v="148"/>
      <x v="2"/>
      <x/>
      <x v="5"/>
    </i>
    <i r="1">
      <x v="149"/>
      <x v="149"/>
      <x v="2"/>
      <x/>
      <x v="5"/>
    </i>
    <i r="1">
      <x v="150"/>
      <x v="150"/>
      <x v="2"/>
      <x/>
      <x v="5"/>
    </i>
    <i r="1">
      <x v="151"/>
      <x v="151"/>
      <x v="2"/>
      <x/>
      <x v="5"/>
    </i>
    <i r="1">
      <x v="152"/>
      <x v="152"/>
      <x v="2"/>
      <x/>
      <x v="5"/>
    </i>
    <i r="1">
      <x v="153"/>
      <x v="153"/>
      <x v="2"/>
      <x/>
      <x v="5"/>
    </i>
    <i r="1">
      <x v="154"/>
      <x v="154"/>
      <x v="2"/>
      <x/>
      <x v="5"/>
    </i>
    <i r="1">
      <x v="155"/>
      <x v="155"/>
      <x v="2"/>
      <x/>
      <x v="5"/>
    </i>
    <i r="1">
      <x v="156"/>
      <x v="156"/>
      <x v="2"/>
      <x/>
      <x v="5"/>
    </i>
    <i r="1">
      <x v="157"/>
      <x v="157"/>
      <x v="2"/>
      <x/>
      <x v="5"/>
    </i>
    <i r="1">
      <x v="158"/>
      <x v="158"/>
      <x v="2"/>
      <x/>
      <x v="5"/>
    </i>
    <i r="1">
      <x v="159"/>
      <x v="159"/>
      <x v="2"/>
      <x/>
      <x v="10"/>
    </i>
    <i r="1">
      <x v="160"/>
      <x v="160"/>
      <x v="2"/>
      <x/>
      <x v="10"/>
    </i>
    <i r="1">
      <x v="161"/>
      <x v="161"/>
      <x v="2"/>
      <x/>
      <x v="10"/>
    </i>
    <i r="1">
      <x v="162"/>
      <x v="162"/>
      <x v="2"/>
      <x/>
      <x v="10"/>
    </i>
    <i r="1">
      <x v="163"/>
      <x v="163"/>
      <x v="2"/>
      <x/>
      <x v="10"/>
    </i>
    <i r="1">
      <x v="164"/>
      <x v="164"/>
      <x v="2"/>
      <x/>
      <x v="10"/>
    </i>
    <i r="1">
      <x v="165"/>
      <x v="165"/>
      <x v="2"/>
      <x/>
      <x v="10"/>
    </i>
    <i r="1">
      <x v="166"/>
      <x v="166"/>
      <x v="2"/>
      <x/>
      <x v="10"/>
    </i>
    <i r="1">
      <x v="167"/>
      <x v="167"/>
      <x v="2"/>
      <x/>
      <x v="10"/>
    </i>
    <i r="1">
      <x v="168"/>
      <x v="168"/>
      <x v="2"/>
      <x/>
      <x v="10"/>
    </i>
    <i r="1">
      <x v="169"/>
      <x v="169"/>
      <x v="2"/>
      <x/>
      <x v="10"/>
    </i>
    <i r="1">
      <x v="170"/>
      <x v="170"/>
      <x v="2"/>
      <x/>
      <x v="10"/>
    </i>
    <i r="1">
      <x v="171"/>
      <x v="171"/>
      <x v="2"/>
      <x/>
      <x v="10"/>
    </i>
    <i r="1">
      <x v="172"/>
      <x v="172"/>
      <x v="2"/>
      <x/>
      <x v="10"/>
    </i>
    <i r="1">
      <x v="173"/>
      <x v="173"/>
      <x v="2"/>
      <x/>
      <x v="10"/>
    </i>
    <i r="1">
      <x v="174"/>
      <x v="174"/>
      <x v="2"/>
      <x/>
      <x v="10"/>
    </i>
    <i r="1">
      <x v="175"/>
      <x v="175"/>
      <x v="2"/>
      <x/>
      <x v="10"/>
    </i>
    <i r="1">
      <x v="176"/>
      <x v="176"/>
      <x v="2"/>
      <x/>
      <x v="10"/>
    </i>
    <i r="1">
      <x v="177"/>
      <x v="177"/>
      <x v="2"/>
      <x/>
      <x v="10"/>
    </i>
    <i r="1">
      <x v="178"/>
      <x v="178"/>
      <x v="2"/>
      <x/>
      <x v="10"/>
    </i>
    <i r="1">
      <x v="179"/>
      <x v="179"/>
      <x v="2"/>
      <x/>
      <x v="10"/>
    </i>
    <i r="1">
      <x v="180"/>
      <x v="180"/>
      <x v="2"/>
      <x/>
      <x v="10"/>
    </i>
    <i r="1">
      <x v="181"/>
      <x v="181"/>
      <x v="2"/>
      <x/>
      <x v="10"/>
    </i>
    <i r="1">
      <x v="182"/>
      <x v="182"/>
      <x v="2"/>
      <x/>
      <x v="10"/>
    </i>
    <i r="1">
      <x v="183"/>
      <x v="183"/>
      <x v="2"/>
      <x/>
      <x v="10"/>
    </i>
    <i r="1">
      <x v="184"/>
      <x v="184"/>
      <x v="2"/>
      <x/>
      <x v="10"/>
    </i>
    <i r="1">
      <x v="185"/>
      <x v="185"/>
      <x v="2"/>
      <x/>
      <x v="10"/>
    </i>
    <i r="1">
      <x v="186"/>
      <x v="186"/>
      <x v="2"/>
      <x/>
      <x v="10"/>
    </i>
    <i r="1">
      <x v="187"/>
      <x v="187"/>
      <x v="2"/>
      <x/>
      <x v="10"/>
    </i>
    <i r="1">
      <x v="188"/>
      <x v="188"/>
      <x v="2"/>
      <x/>
      <x v="10"/>
    </i>
    <i r="1">
      <x v="189"/>
      <x v="189"/>
      <x v="2"/>
      <x/>
      <x v="10"/>
    </i>
    <i r="1">
      <x v="190"/>
      <x v="177"/>
      <x v="2"/>
      <x/>
      <x v="10"/>
    </i>
    <i r="1">
      <x v="191"/>
      <x v="190"/>
      <x v="2"/>
      <x/>
      <x v="10"/>
    </i>
    <i r="1">
      <x v="192"/>
      <x v="191"/>
      <x v="2"/>
      <x/>
      <x v="10"/>
    </i>
    <i r="1">
      <x v="193"/>
      <x v="192"/>
      <x v="2"/>
      <x/>
      <x v="10"/>
    </i>
    <i r="1">
      <x v="194"/>
      <x v="193"/>
      <x v="2"/>
      <x/>
      <x v="10"/>
    </i>
    <i r="1">
      <x v="195"/>
      <x v="194"/>
      <x v="2"/>
      <x/>
      <x v="10"/>
    </i>
    <i r="1">
      <x v="196"/>
      <x v="195"/>
      <x v="2"/>
      <x/>
      <x v="10"/>
    </i>
    <i r="1">
      <x v="197"/>
      <x v="196"/>
      <x v="2"/>
      <x/>
      <x v="10"/>
    </i>
    <i r="1">
      <x v="198"/>
      <x v="197"/>
      <x v="2"/>
      <x/>
      <x v="10"/>
    </i>
    <i r="1">
      <x v="199"/>
      <x v="198"/>
      <x v="2"/>
      <x/>
      <x v="10"/>
    </i>
    <i r="1">
      <x v="200"/>
      <x v="199"/>
      <x v="2"/>
      <x/>
      <x v="10"/>
    </i>
    <i r="1">
      <x v="201"/>
      <x v="200"/>
      <x v="2"/>
      <x/>
      <x v="10"/>
    </i>
    <i r="1">
      <x v="202"/>
      <x v="201"/>
      <x v="2"/>
      <x/>
      <x v="10"/>
    </i>
    <i r="1">
      <x v="203"/>
      <x v="202"/>
      <x v="2"/>
      <x/>
      <x v="10"/>
    </i>
    <i r="1">
      <x v="204"/>
      <x v="203"/>
      <x v="2"/>
      <x/>
      <x v="10"/>
    </i>
    <i r="1">
      <x v="205"/>
      <x v="204"/>
      <x v="2"/>
      <x/>
      <x v="10"/>
    </i>
    <i r="1">
      <x v="206"/>
      <x v="205"/>
      <x v="2"/>
      <x/>
      <x v="10"/>
    </i>
    <i r="1">
      <x v="207"/>
      <x v="206"/>
      <x v="2"/>
      <x/>
      <x v="10"/>
    </i>
    <i r="1">
      <x v="208"/>
      <x v="207"/>
      <x v="2"/>
      <x/>
      <x v="10"/>
    </i>
    <i r="1">
      <x v="209"/>
      <x v="208"/>
      <x v="2"/>
      <x/>
      <x v="10"/>
    </i>
    <i r="1">
      <x v="210"/>
      <x v="209"/>
      <x v="2"/>
      <x/>
      <x v="10"/>
    </i>
    <i r="1">
      <x v="211"/>
      <x v="210"/>
      <x v="2"/>
      <x/>
      <x v="10"/>
    </i>
    <i r="1">
      <x v="212"/>
      <x v="211"/>
      <x v="2"/>
      <x/>
      <x v="10"/>
    </i>
    <i r="1">
      <x v="213"/>
      <x v="212"/>
      <x v="2"/>
      <x/>
      <x v="10"/>
    </i>
    <i r="1">
      <x v="214"/>
      <x v="213"/>
      <x v="2"/>
      <x/>
      <x v="10"/>
    </i>
    <i r="1">
      <x v="215"/>
      <x v="214"/>
      <x v="2"/>
      <x/>
      <x v="10"/>
    </i>
    <i r="1">
      <x v="216"/>
      <x v="215"/>
      <x v="2"/>
      <x/>
      <x v="10"/>
    </i>
    <i r="1">
      <x v="217"/>
      <x v="216"/>
      <x v="2"/>
      <x/>
      <x v="10"/>
    </i>
    <i r="1">
      <x v="218"/>
      <x v="217"/>
      <x v="2"/>
      <x/>
      <x v="10"/>
    </i>
    <i r="1">
      <x v="219"/>
      <x v="218"/>
      <x v="2"/>
      <x/>
      <x v="10"/>
    </i>
    <i r="1">
      <x v="220"/>
      <x v="219"/>
      <x v="2"/>
      <x/>
      <x v="10"/>
    </i>
    <i r="1">
      <x v="221"/>
      <x v="220"/>
      <x v="2"/>
      <x/>
      <x v="10"/>
    </i>
    <i r="1">
      <x v="222"/>
      <x v="221"/>
      <x v="2"/>
      <x/>
      <x v="10"/>
    </i>
    <i r="1">
      <x v="223"/>
      <x v="222"/>
      <x v="2"/>
      <x/>
      <x v="10"/>
    </i>
    <i r="1">
      <x v="224"/>
      <x v="223"/>
      <x v="2"/>
      <x/>
      <x v="10"/>
    </i>
    <i r="1">
      <x v="225"/>
      <x v="224"/>
      <x v="2"/>
      <x/>
      <x v="10"/>
    </i>
    <i r="1">
      <x v="226"/>
      <x v="225"/>
      <x v="2"/>
      <x/>
      <x v="10"/>
    </i>
    <i r="1">
      <x v="227"/>
      <x v="226"/>
      <x v="2"/>
      <x/>
      <x v="10"/>
    </i>
    <i r="1">
      <x v="228"/>
      <x v="227"/>
      <x v="2"/>
      <x/>
      <x v="10"/>
    </i>
    <i r="1">
      <x v="229"/>
      <x v="228"/>
      <x v="2"/>
      <x/>
      <x v="10"/>
    </i>
    <i r="1">
      <x v="230"/>
      <x v="229"/>
      <x v="2"/>
      <x/>
      <x v="10"/>
    </i>
    <i r="1">
      <x v="231"/>
      <x v="230"/>
      <x v="2"/>
      <x/>
      <x v="10"/>
    </i>
    <i r="1">
      <x v="232"/>
      <x v="231"/>
      <x v="2"/>
      <x/>
      <x v="10"/>
    </i>
    <i r="1">
      <x v="233"/>
      <x v="232"/>
      <x v="2"/>
      <x/>
      <x v="10"/>
    </i>
    <i r="1">
      <x v="234"/>
      <x v="233"/>
      <x v="2"/>
      <x/>
      <x v="10"/>
    </i>
    <i r="1">
      <x v="235"/>
      <x v="234"/>
      <x v="2"/>
      <x/>
      <x v="10"/>
    </i>
    <i r="1">
      <x v="236"/>
      <x v="235"/>
      <x v="2"/>
      <x/>
      <x v="10"/>
    </i>
    <i r="1">
      <x v="237"/>
      <x v="235"/>
      <x v="2"/>
      <x/>
      <x v="10"/>
    </i>
    <i r="1">
      <x v="238"/>
      <x v="236"/>
      <x v="2"/>
      <x/>
      <x v="10"/>
    </i>
    <i r="1">
      <x v="239"/>
      <x v="237"/>
      <x v="2"/>
      <x/>
      <x v="10"/>
    </i>
    <i r="1">
      <x v="240"/>
      <x v="238"/>
      <x v="2"/>
      <x/>
      <x v="10"/>
    </i>
    <i r="1">
      <x v="241"/>
      <x v="239"/>
      <x v="2"/>
      <x/>
      <x v="10"/>
    </i>
    <i r="1">
      <x v="242"/>
      <x v="240"/>
      <x v="2"/>
      <x/>
      <x v="10"/>
    </i>
    <i r="1">
      <x v="243"/>
      <x v="241"/>
      <x v="2"/>
      <x/>
      <x v="10"/>
    </i>
    <i r="1">
      <x v="244"/>
      <x v="241"/>
      <x v="2"/>
      <x/>
      <x v="10"/>
    </i>
    <i r="1">
      <x v="245"/>
      <x v="242"/>
      <x v="2"/>
      <x/>
      <x v="10"/>
    </i>
    <i r="1">
      <x v="246"/>
      <x v="243"/>
      <x v="2"/>
      <x/>
      <x v="10"/>
    </i>
    <i r="1">
      <x v="247"/>
      <x v="244"/>
      <x v="2"/>
      <x/>
      <x v="10"/>
    </i>
    <i r="1">
      <x v="248"/>
      <x v="245"/>
      <x v="2"/>
      <x/>
      <x v="10"/>
    </i>
    <i r="1">
      <x v="249"/>
      <x v="246"/>
      <x v="2"/>
      <x/>
      <x v="10"/>
    </i>
    <i r="1">
      <x v="250"/>
      <x v="247"/>
      <x v="2"/>
      <x/>
      <x v="10"/>
    </i>
    <i r="1">
      <x v="251"/>
      <x v="248"/>
      <x v="2"/>
      <x/>
      <x v="10"/>
    </i>
    <i r="1">
      <x v="252"/>
      <x v="249"/>
      <x v="2"/>
      <x/>
      <x v="10"/>
    </i>
    <i r="1">
      <x v="253"/>
      <x v="249"/>
      <x v="2"/>
      <x/>
      <x v="10"/>
    </i>
    <i r="1">
      <x v="254"/>
      <x v="250"/>
      <x v="2"/>
      <x/>
      <x v="10"/>
    </i>
    <i r="1">
      <x v="255"/>
      <x v="251"/>
      <x v="2"/>
      <x/>
      <x v="10"/>
    </i>
    <i r="1">
      <x v="256"/>
      <x v="252"/>
      <x v="2"/>
      <x/>
      <x v="10"/>
    </i>
    <i r="1">
      <x v="257"/>
      <x v="253"/>
      <x v="2"/>
      <x/>
      <x v="10"/>
    </i>
    <i r="1">
      <x v="258"/>
      <x v="254"/>
      <x v="2"/>
      <x/>
      <x v="10"/>
    </i>
    <i r="1">
      <x v="259"/>
      <x v="255"/>
      <x v="2"/>
      <x/>
      <x v="10"/>
    </i>
    <i r="1">
      <x v="260"/>
      <x v="256"/>
      <x v="2"/>
      <x/>
      <x v="10"/>
    </i>
    <i r="1">
      <x v="261"/>
      <x v="257"/>
      <x v="2"/>
      <x/>
      <x v="10"/>
    </i>
    <i r="1">
      <x v="262"/>
      <x v="258"/>
      <x v="2"/>
      <x/>
      <x v="10"/>
    </i>
    <i r="1">
      <x v="263"/>
      <x v="259"/>
      <x v="2"/>
      <x/>
      <x v="10"/>
    </i>
    <i r="1">
      <x v="264"/>
      <x v="260"/>
      <x v="2"/>
      <x/>
      <x v="10"/>
    </i>
    <i r="1">
      <x v="265"/>
      <x v="261"/>
      <x v="2"/>
      <x/>
      <x v="10"/>
    </i>
    <i r="1">
      <x v="266"/>
      <x v="262"/>
      <x v="2"/>
      <x/>
      <x v="10"/>
    </i>
    <i r="1">
      <x v="267"/>
      <x v="263"/>
      <x v="2"/>
      <x/>
      <x v="10"/>
    </i>
    <i r="1">
      <x v="268"/>
      <x v="264"/>
      <x v="2"/>
      <x/>
      <x v="10"/>
    </i>
    <i r="1">
      <x v="269"/>
      <x v="265"/>
      <x v="2"/>
      <x/>
      <x v="10"/>
    </i>
    <i r="1">
      <x v="270"/>
      <x v="266"/>
      <x v="2"/>
      <x/>
      <x v="10"/>
    </i>
    <i r="1">
      <x v="271"/>
      <x v="267"/>
      <x v="2"/>
      <x/>
      <x v="10"/>
    </i>
    <i r="1">
      <x v="272"/>
      <x v="268"/>
      <x v="2"/>
      <x/>
      <x v="10"/>
    </i>
    <i r="1">
      <x v="273"/>
      <x v="269"/>
      <x v="2"/>
      <x/>
      <x v="10"/>
    </i>
    <i r="1">
      <x v="274"/>
      <x v="268"/>
      <x v="2"/>
      <x/>
      <x v="10"/>
    </i>
    <i r="1">
      <x v="275"/>
      <x v="270"/>
      <x v="2"/>
      <x/>
      <x v="10"/>
    </i>
    <i r="1">
      <x v="276"/>
      <x v="271"/>
      <x v="2"/>
      <x/>
      <x v="10"/>
    </i>
    <i r="1">
      <x v="277"/>
      <x v="272"/>
      <x v="2"/>
      <x/>
      <x v="10"/>
    </i>
    <i r="1">
      <x v="278"/>
      <x v="271"/>
      <x v="2"/>
      <x/>
      <x v="10"/>
    </i>
    <i r="1">
      <x v="279"/>
      <x v="270"/>
      <x v="2"/>
      <x/>
      <x v="10"/>
    </i>
    <i r="1">
      <x v="280"/>
      <x v="268"/>
      <x v="2"/>
      <x/>
      <x v="10"/>
    </i>
    <i r="1">
      <x v="281"/>
      <x v="273"/>
      <x v="2"/>
      <x/>
      <x v="10"/>
    </i>
    <i r="1">
      <x v="282"/>
      <x v="268"/>
      <x v="2"/>
      <x/>
      <x v="10"/>
    </i>
    <i r="1">
      <x v="283"/>
      <x v="274"/>
      <x v="2"/>
      <x/>
      <x v="10"/>
    </i>
    <i r="1">
      <x v="284"/>
      <x v="268"/>
      <x v="2"/>
      <x/>
      <x v="10"/>
    </i>
    <i r="1">
      <x v="285"/>
      <x v="268"/>
      <x v="2"/>
      <x/>
      <x v="10"/>
    </i>
    <i r="1">
      <x v="286"/>
      <x v="275"/>
      <x v="2"/>
      <x/>
      <x v="10"/>
    </i>
    <i r="1">
      <x v="287"/>
      <x v="276"/>
      <x v="2"/>
      <x/>
      <x v="10"/>
    </i>
    <i r="1">
      <x v="288"/>
      <x v="277"/>
      <x v="2"/>
      <x/>
      <x v="10"/>
    </i>
    <i r="1">
      <x v="289"/>
      <x v="278"/>
      <x v="2"/>
      <x/>
      <x v="10"/>
    </i>
    <i r="1">
      <x v="290"/>
      <x v="279"/>
      <x v="2"/>
      <x/>
      <x v="10"/>
    </i>
    <i r="1">
      <x v="291"/>
      <x v="280"/>
      <x v="2"/>
      <x/>
      <x v="10"/>
    </i>
    <i r="1">
      <x v="292"/>
      <x v="281"/>
      <x v="2"/>
      <x/>
      <x v="10"/>
    </i>
    <i r="1">
      <x v="293"/>
      <x v="282"/>
      <x v="2"/>
      <x/>
      <x v="10"/>
    </i>
    <i r="1">
      <x v="294"/>
      <x v="283"/>
      <x v="2"/>
      <x/>
      <x v="10"/>
    </i>
    <i r="1">
      <x v="295"/>
      <x v="284"/>
      <x v="2"/>
      <x/>
      <x v="10"/>
    </i>
    <i r="1">
      <x v="296"/>
      <x v="285"/>
      <x v="2"/>
      <x/>
      <x v="10"/>
    </i>
    <i r="1">
      <x v="297"/>
      <x v="286"/>
      <x v="2"/>
      <x/>
      <x v="10"/>
    </i>
    <i r="1">
      <x v="298"/>
      <x v="287"/>
      <x v="2"/>
      <x/>
      <x v="10"/>
    </i>
    <i r="1">
      <x v="299"/>
      <x v="288"/>
      <x v="2"/>
      <x/>
      <x v="10"/>
    </i>
    <i r="1">
      <x v="300"/>
      <x v="288"/>
      <x v="2"/>
      <x/>
      <x v="10"/>
    </i>
    <i r="1">
      <x v="301"/>
      <x v="288"/>
      <x v="2"/>
      <x/>
      <x v="10"/>
    </i>
    <i r="1">
      <x v="302"/>
      <x v="289"/>
      <x v="2"/>
      <x/>
      <x v="10"/>
    </i>
    <i r="1">
      <x v="303"/>
      <x v="288"/>
      <x v="2"/>
      <x/>
      <x v="10"/>
    </i>
    <i r="1">
      <x v="304"/>
      <x v="288"/>
      <x v="2"/>
      <x/>
      <x v="10"/>
    </i>
    <i r="1">
      <x v="305"/>
      <x v="288"/>
      <x v="2"/>
      <x/>
      <x v="10"/>
    </i>
    <i r="1">
      <x v="306"/>
      <x v="288"/>
      <x v="2"/>
      <x/>
      <x v="10"/>
    </i>
    <i r="1">
      <x v="307"/>
      <x v="288"/>
      <x v="2"/>
      <x/>
      <x v="10"/>
    </i>
    <i r="1">
      <x v="308"/>
      <x v="288"/>
      <x v="2"/>
      <x/>
      <x v="10"/>
    </i>
    <i r="1">
      <x v="309"/>
      <x v="288"/>
      <x v="2"/>
      <x/>
      <x v="10"/>
    </i>
    <i r="1">
      <x v="310"/>
      <x v="288"/>
      <x v="2"/>
      <x/>
      <x v="10"/>
    </i>
    <i r="1">
      <x v="311"/>
      <x v="288"/>
      <x v="2"/>
      <x/>
      <x v="10"/>
    </i>
    <i r="1">
      <x v="312"/>
      <x v="290"/>
      <x v="2"/>
      <x/>
      <x v="10"/>
    </i>
    <i r="1">
      <x v="313"/>
      <x v="291"/>
      <x v="2"/>
      <x/>
      <x v="10"/>
    </i>
    <i r="1">
      <x v="314"/>
      <x v="292"/>
      <x v="2"/>
      <x/>
      <x v="10"/>
    </i>
    <i r="1">
      <x v="315"/>
      <x v="293"/>
      <x v="2"/>
      <x/>
      <x v="10"/>
    </i>
    <i r="1">
      <x v="316"/>
      <x v="294"/>
      <x v="2"/>
      <x/>
      <x v="10"/>
    </i>
    <i r="1">
      <x v="317"/>
      <x v="295"/>
      <x v="2"/>
      <x/>
      <x v="10"/>
    </i>
    <i r="1">
      <x v="318"/>
      <x v="296"/>
      <x v="2"/>
      <x/>
      <x v="10"/>
    </i>
    <i r="1">
      <x v="319"/>
      <x v="297"/>
      <x v="2"/>
      <x/>
      <x v="10"/>
    </i>
    <i r="1">
      <x v="320"/>
      <x v="298"/>
      <x v="2"/>
      <x/>
      <x v="10"/>
    </i>
    <i r="1">
      <x v="321"/>
      <x v="299"/>
      <x v="2"/>
      <x/>
      <x v="10"/>
    </i>
    <i r="1">
      <x v="322"/>
      <x v="299"/>
      <x v="2"/>
      <x/>
      <x v="10"/>
    </i>
    <i r="1">
      <x v="323"/>
      <x v="300"/>
      <x v="2"/>
      <x/>
      <x v="10"/>
    </i>
    <i r="1">
      <x v="324"/>
      <x v="301"/>
      <x v="2"/>
      <x/>
      <x v="10"/>
    </i>
    <i r="1">
      <x v="325"/>
      <x v="302"/>
      <x v="2"/>
      <x/>
      <x v="10"/>
    </i>
    <i r="1">
      <x v="326"/>
      <x v="303"/>
      <x v="2"/>
      <x/>
      <x v="10"/>
    </i>
    <i r="1">
      <x v="327"/>
      <x v="304"/>
      <x v="2"/>
      <x/>
      <x v="10"/>
    </i>
    <i r="1">
      <x v="328"/>
      <x v="305"/>
      <x v="2"/>
      <x/>
      <x v="10"/>
    </i>
    <i r="1">
      <x v="329"/>
      <x v="306"/>
      <x v="2"/>
      <x/>
      <x v="10"/>
    </i>
    <i r="1">
      <x v="330"/>
      <x v="307"/>
      <x v="2"/>
      <x/>
      <x v="10"/>
    </i>
    <i r="1">
      <x v="331"/>
      <x v="308"/>
      <x v="2"/>
      <x/>
      <x v="10"/>
    </i>
    <i r="1">
      <x v="332"/>
      <x v="309"/>
      <x v="2"/>
      <x/>
      <x v="10"/>
    </i>
    <i r="1">
      <x v="333"/>
      <x v="310"/>
      <x v="2"/>
      <x/>
      <x v="10"/>
    </i>
    <i r="1">
      <x v="334"/>
      <x v="311"/>
      <x v="2"/>
      <x/>
      <x v="10"/>
    </i>
    <i r="1">
      <x v="335"/>
      <x v="312"/>
      <x v="2"/>
      <x/>
      <x v="10"/>
    </i>
    <i r="1">
      <x v="336"/>
      <x v="313"/>
      <x v="2"/>
      <x/>
      <x v="10"/>
    </i>
    <i r="1">
      <x v="337"/>
      <x v="314"/>
      <x v="2"/>
      <x/>
      <x v="10"/>
    </i>
    <i r="1">
      <x v="338"/>
      <x v="314"/>
      <x v="2"/>
      <x/>
      <x v="10"/>
    </i>
    <i r="1">
      <x v="339"/>
      <x v="315"/>
      <x v="2"/>
      <x/>
      <x v="10"/>
    </i>
    <i r="1">
      <x v="340"/>
      <x v="316"/>
      <x v="2"/>
      <x/>
      <x v="10"/>
    </i>
    <i r="1">
      <x v="341"/>
      <x v="316"/>
      <x v="2"/>
      <x/>
      <x v="10"/>
    </i>
    <i r="1">
      <x v="342"/>
      <x v="317"/>
      <x v="2"/>
      <x/>
      <x v="10"/>
    </i>
    <i r="1">
      <x v="343"/>
      <x v="318"/>
      <x v="2"/>
      <x/>
      <x v="10"/>
    </i>
    <i r="1">
      <x v="344"/>
      <x v="319"/>
      <x v="2"/>
      <x/>
      <x v="10"/>
    </i>
    <i r="1">
      <x v="345"/>
      <x v="320"/>
      <x v="2"/>
      <x/>
      <x v="10"/>
    </i>
    <i r="1">
      <x v="346"/>
      <x v="321"/>
      <x v="2"/>
      <x/>
      <x v="10"/>
    </i>
    <i r="1">
      <x v="347"/>
      <x v="322"/>
      <x v="2"/>
      <x/>
      <x v="10"/>
    </i>
    <i r="1">
      <x v="348"/>
      <x v="323"/>
      <x v="2"/>
      <x/>
      <x v="10"/>
    </i>
    <i r="1">
      <x v="349"/>
      <x v="324"/>
      <x v="1"/>
      <x/>
      <x v="4"/>
    </i>
    <i r="1">
      <x v="350"/>
      <x v="325"/>
      <x v="1"/>
      <x/>
      <x v="4"/>
    </i>
    <i r="1">
      <x v="351"/>
      <x v="326"/>
      <x v="1"/>
      <x/>
      <x v="10"/>
    </i>
    <i r="1">
      <x v="352"/>
      <x v="327"/>
      <x v="1"/>
      <x/>
      <x v="10"/>
    </i>
    <i r="1">
      <x v="353"/>
      <x v="328"/>
      <x v="1"/>
      <x/>
      <x v="2"/>
    </i>
    <i r="1">
      <x v="354"/>
      <x v="329"/>
      <x v="1"/>
      <x/>
      <x v="2"/>
    </i>
    <i r="1">
      <x v="355"/>
      <x v="330"/>
      <x v="1"/>
      <x/>
      <x v="2"/>
    </i>
    <i r="1">
      <x v="356"/>
      <x v="331"/>
      <x v="1"/>
      <x/>
      <x v="2"/>
    </i>
    <i r="1">
      <x v="357"/>
      <x v="332"/>
      <x v="1"/>
      <x/>
      <x v="2"/>
    </i>
    <i r="1">
      <x v="358"/>
      <x v="333"/>
      <x v="1"/>
      <x/>
      <x v="7"/>
    </i>
    <i r="1">
      <x v="359"/>
      <x v="334"/>
      <x v="1"/>
      <x/>
      <x v="10"/>
    </i>
    <i r="1">
      <x v="360"/>
      <x v="335"/>
      <x v="2"/>
      <x/>
      <x/>
    </i>
    <i r="1">
      <x v="361"/>
      <x v="336"/>
      <x v="2"/>
      <x/>
      <x/>
    </i>
    <i r="1">
      <x v="362"/>
      <x v="337"/>
      <x v="2"/>
      <x/>
      <x/>
    </i>
    <i r="1">
      <x v="363"/>
      <x v="338"/>
      <x v="2"/>
      <x/>
      <x v="1"/>
    </i>
    <i r="1">
      <x v="364"/>
      <x v="339"/>
      <x v="2"/>
      <x/>
      <x v="1"/>
    </i>
    <i r="1">
      <x v="365"/>
      <x v="340"/>
      <x v="2"/>
      <x/>
      <x v="1"/>
    </i>
    <i r="1">
      <x v="366"/>
      <x v="341"/>
      <x v="2"/>
      <x/>
      <x v="1"/>
    </i>
    <i r="1">
      <x v="367"/>
      <x v="342"/>
      <x v="2"/>
      <x/>
      <x v="1"/>
    </i>
    <i r="1">
      <x v="368"/>
      <x v="343"/>
      <x v="3"/>
      <x/>
      <x v="3"/>
    </i>
    <i r="1">
      <x v="369"/>
      <x v="344"/>
      <x v="3"/>
      <x/>
      <x v="3"/>
    </i>
    <i r="1">
      <x v="370"/>
      <x v="345"/>
      <x v="3"/>
      <x/>
      <x v="3"/>
    </i>
    <i r="1">
      <x v="371"/>
      <x v="346"/>
      <x v="2"/>
      <x/>
      <x v="9"/>
    </i>
    <i r="1">
      <x v="372"/>
      <x v="347"/>
      <x v="2"/>
      <x/>
      <x v="10"/>
    </i>
    <i r="1">
      <x v="373"/>
      <x v="348"/>
      <x v="2"/>
      <x/>
      <x v="10"/>
    </i>
    <i r="1">
      <x v="374"/>
      <x v="349"/>
      <x v="2"/>
      <x/>
      <x v="10"/>
    </i>
    <i r="1">
      <x v="375"/>
      <x v="350"/>
      <x v="2"/>
      <x/>
      <x v="10"/>
    </i>
    <i r="1">
      <x v="376"/>
      <x v="351"/>
      <x v="2"/>
      <x/>
      <x v="10"/>
    </i>
    <i r="1">
      <x v="377"/>
      <x v="352"/>
      <x v="2"/>
      <x/>
      <x v="10"/>
    </i>
    <i r="1">
      <x v="378"/>
      <x v="353"/>
      <x v="1"/>
      <x/>
      <x v="8"/>
    </i>
    <i r="1">
      <x v="379"/>
      <x v="354"/>
      <x v="1"/>
      <x/>
      <x v="8"/>
    </i>
    <i r="1">
      <x v="380"/>
      <x v="355"/>
      <x v="1"/>
      <x/>
      <x v="8"/>
    </i>
    <i r="1">
      <x v="381"/>
      <x v="356"/>
      <x v="1"/>
      <x/>
      <x v="8"/>
    </i>
    <i r="1">
      <x v="382"/>
      <x v="357"/>
      <x v="1"/>
      <x/>
      <x v="10"/>
    </i>
    <i r="1">
      <x v="383"/>
      <x v="358"/>
      <x v="1"/>
      <x/>
      <x v="10"/>
    </i>
    <i r="1">
      <x v="384"/>
      <x v="359"/>
      <x v="1"/>
      <x/>
      <x v="10"/>
    </i>
    <i r="1">
      <x v="385"/>
      <x v="360"/>
      <x v="1"/>
      <x/>
      <x v="4"/>
    </i>
    <i r="1">
      <x v="386"/>
      <x v="361"/>
      <x v="1"/>
      <x/>
      <x v="10"/>
    </i>
    <i r="1">
      <x v="387"/>
      <x v="362"/>
      <x v="1"/>
      <x/>
      <x v="10"/>
    </i>
    <i r="1">
      <x v="388"/>
      <x v="363"/>
      <x/>
      <x/>
      <x v="10"/>
    </i>
  </rowItems>
  <formats count="10">
    <format dxfId="49">
      <pivotArea field="-2" type="button" dataOnly="0" labelOnly="1" outline="0"/>
    </format>
    <format dxfId="48">
      <pivotArea dataOnly="0" fieldPosition="0">
        <references count="1">
          <reference field="1" count="1">
            <x v="0"/>
          </reference>
        </references>
      </pivotArea>
    </format>
    <format dxfId="47">
      <pivotArea dataOnly="0" fieldPosition="0">
        <references count="1">
          <reference field="1" count="1">
            <x v="0"/>
          </reference>
        </references>
      </pivotArea>
    </format>
    <format dxfId="46">
      <pivotArea dataOnly="0" fieldPosition="0">
        <references count="1">
          <reference field="1" count="1">
            <x v="7"/>
          </reference>
        </references>
      </pivotArea>
    </format>
    <format dxfId="45">
      <pivotArea dataOnly="0" fieldPosition="0">
        <references count="1">
          <reference field="1" count="1">
            <x v="2"/>
          </reference>
        </references>
      </pivotArea>
    </format>
    <format dxfId="44">
      <pivotArea dataOnly="0" fieldPosition="0">
        <references count="1">
          <reference field="1" count="1">
            <x v="2"/>
          </reference>
        </references>
      </pivotArea>
    </format>
    <format dxfId="43">
      <pivotArea dataOnly="0" fieldPosition="0">
        <references count="1">
          <reference field="1" count="1">
            <x v="7"/>
          </reference>
        </references>
      </pivotArea>
    </format>
    <format dxfId="42">
      <pivotArea dataOnly="0" outline="0" fieldPosition="0">
        <references count="1">
          <reference field="1" count="1">
            <x v="0"/>
          </reference>
        </references>
      </pivotArea>
    </format>
    <format dxfId="41">
      <pivotArea dataOnly="0" outline="0" fieldPosition="0">
        <references count="1">
          <reference field="1" count="1">
            <x v="7"/>
          </reference>
        </references>
      </pivotArea>
    </format>
    <format dxfId="40">
      <pivotArea dataOnly="0" outline="0" fieldPosition="0">
        <references count="1">
          <reference field="1" count="1">
            <x v="2"/>
          </reference>
        </references>
      </pivotArea>
    </format>
  </formats>
  <conditionalFormats count="1">
    <conditionalFormat priority="4">
      <pivotAreas count="1">
        <pivotArea outline="0" fieldPosition="0">
          <references count="1">
            <reference field="1" count="1">
              <x v="2"/>
            </reference>
          </references>
        </pivotArea>
      </pivotAreas>
    </conditionalFormat>
  </conditionalFormats>
  <pivotHierarchies count="111"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 "/>
    <pivotHierarchy dragToRow="0" dragToCol="0" dragToPage="0" dragToData="1"/>
    <pivotHierarchy dragToRow="0" dragToCol="0" dragToPage="0" dragToData="1"/>
  </pivotHierarchies>
  <pivotTableStyleInfo name="PivotStyleLight22" showRowHeaders="1" showColHeaders="1" showRowStripes="0" showColStripes="0" showLastColumn="1"/>
  <rowHierarchiesUsage count="6">
    <rowHierarchyUsage hierarchyUsage="0"/>
    <rowHierarchyUsage hierarchyUsage="18"/>
    <rowHierarchyUsage hierarchyUsage="19"/>
    <rowHierarchyUsage hierarchyUsage="20"/>
    <rowHierarchyUsage hierarchyUsage="21"/>
    <rowHierarchyUsage hierarchyUsage="22"/>
  </row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STING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CAD102AB-5E7B-4AB1-9EC2-D529133479DF}" name="PivotTable3" cacheId="1" dataOnRows="1" applyNumberFormats="0" applyBorderFormats="0" applyFontFormats="0" applyPatternFormats="0" applyAlignmentFormats="0" applyWidthHeightFormats="1" dataCaption="Values" tag="342dda5f-9166-4d7c-a9d7-7b9a79bdcf24" updatedVersion="8" minRefreshableVersion="3" showDrill="0" useAutoFormatting="1" subtotalHiddenItems="1" rowGrandTotals="0" colGrandTotals="0" itemPrintTitles="1" createdVersion="5" indent="0" showHeaders="0" compact="0" compactData="0" multipleFieldFilters="0">
  <location ref="B4:O219" firstHeaderRow="1" firstDataRow="3" firstDataCol="2" rowPageCount="1" colPageCount="1"/>
  <pivotFields count="6">
    <pivotField axis="axisCol" compact="0" allDrilled="1" outline="0" subtotalTop="0" showAll="0" dataSourceSort="1" defaultSubtotal="0" defaultAttributeDrillState="1">
      <items count="1">
        <item x="0"/>
      </items>
    </pivotField>
    <pivotField axis="axisCol" compact="0" allDrilled="1" showAll="0" defaultSubtotal="0" defaultAttributeDrillState="1">
      <items count="12">
        <item x="0"/>
        <item x="3"/>
        <item x="2"/>
        <item x="8"/>
        <item x="9"/>
        <item x="10"/>
        <item x="11"/>
        <item x="1"/>
        <item x="6"/>
        <item x="4"/>
        <item x="5"/>
        <item x="7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allDrilled="1" outline="0" subtotalTop="0" showAll="0" dataSourceSort="1" defaultSubtotal="0" defaultAttributeDrillState="1">
      <items count="213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</items>
    </pivotField>
    <pivotField axis="axisPage" compact="0" allDrilled="1" outline="0" subtotalTop="0" showAll="0" dataSourceSort="1" defaultSubtotal="0" defaultAttributeDrillState="1">
      <items count="1">
        <item s="1" x="0"/>
      </items>
    </pivotField>
    <pivotField dataField="1" compact="0" outline="0" subtotalTop="0" showAll="0" defaultSubtotal="0"/>
    <pivotField axis="axisRow" compact="0" allDrilled="1" outline="0" subtotalTop="0" showAll="0" dataSourceSort="1" defaultSubtotal="0" defaultAttributeDrillState="1">
      <items count="1">
        <item x="0"/>
      </items>
    </pivotField>
  </pivotFields>
  <rowFields count="2">
    <field x="5"/>
    <field x="2"/>
  </rowFields>
  <rowItems count="213">
    <i>
      <x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8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1"/>
    </i>
    <i r="1">
      <x v="32"/>
    </i>
    <i r="1">
      <x v="33"/>
    </i>
    <i r="1">
      <x v="34"/>
    </i>
    <i r="1">
      <x v="35"/>
    </i>
    <i r="1">
      <x v="36"/>
    </i>
    <i r="1">
      <x v="37"/>
    </i>
    <i r="1">
      <x v="38"/>
    </i>
    <i r="1">
      <x v="39"/>
    </i>
    <i r="1">
      <x v="40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 r="1">
      <x v="50"/>
    </i>
    <i r="1">
      <x v="51"/>
    </i>
    <i r="1">
      <x v="52"/>
    </i>
    <i r="1">
      <x v="53"/>
    </i>
    <i r="1">
      <x v="54"/>
    </i>
    <i r="1">
      <x v="55"/>
    </i>
    <i r="1">
      <x v="56"/>
    </i>
    <i r="1">
      <x v="57"/>
    </i>
    <i r="1">
      <x v="58"/>
    </i>
    <i r="1">
      <x v="59"/>
    </i>
    <i r="1">
      <x v="60"/>
    </i>
    <i r="1">
      <x v="61"/>
    </i>
    <i r="1">
      <x v="62"/>
    </i>
    <i r="1">
      <x v="63"/>
    </i>
    <i r="1">
      <x v="64"/>
    </i>
    <i r="1">
      <x v="65"/>
    </i>
    <i r="1">
      <x v="66"/>
    </i>
    <i r="1">
      <x v="67"/>
    </i>
    <i r="1">
      <x v="68"/>
    </i>
    <i r="1">
      <x v="69"/>
    </i>
    <i r="1">
      <x v="70"/>
    </i>
    <i r="1">
      <x v="71"/>
    </i>
    <i r="1">
      <x v="72"/>
    </i>
    <i r="1">
      <x v="73"/>
    </i>
    <i r="1">
      <x v="74"/>
    </i>
    <i r="1">
      <x v="75"/>
    </i>
    <i r="1">
      <x v="76"/>
    </i>
    <i r="1">
      <x v="77"/>
    </i>
    <i r="1">
      <x v="78"/>
    </i>
    <i r="1">
      <x v="79"/>
    </i>
    <i r="1">
      <x v="80"/>
    </i>
    <i r="1">
      <x v="81"/>
    </i>
    <i r="1">
      <x v="82"/>
    </i>
    <i r="1">
      <x v="83"/>
    </i>
    <i r="1">
      <x v="84"/>
    </i>
    <i r="1">
      <x v="85"/>
    </i>
    <i r="1">
      <x v="86"/>
    </i>
    <i r="1">
      <x v="87"/>
    </i>
    <i r="1">
      <x v="88"/>
    </i>
    <i r="1">
      <x v="89"/>
    </i>
    <i r="1">
      <x v="90"/>
    </i>
    <i r="1">
      <x v="91"/>
    </i>
    <i r="1">
      <x v="92"/>
    </i>
    <i r="1">
      <x v="93"/>
    </i>
    <i r="1">
      <x v="94"/>
    </i>
    <i r="1">
      <x v="95"/>
    </i>
    <i r="1">
      <x v="96"/>
    </i>
    <i r="1">
      <x v="97"/>
    </i>
    <i r="1">
      <x v="98"/>
    </i>
    <i r="1">
      <x v="99"/>
    </i>
    <i r="1">
      <x v="100"/>
    </i>
    <i r="1">
      <x v="101"/>
    </i>
    <i r="1">
      <x v="102"/>
    </i>
    <i r="1">
      <x v="103"/>
    </i>
    <i r="1">
      <x v="104"/>
    </i>
    <i r="1">
      <x v="105"/>
    </i>
    <i r="1">
      <x v="106"/>
    </i>
    <i r="1">
      <x v="107"/>
    </i>
    <i r="1">
      <x v="108"/>
    </i>
    <i r="1">
      <x v="109"/>
    </i>
    <i r="1">
      <x v="110"/>
    </i>
    <i r="1">
      <x v="111"/>
    </i>
    <i r="1">
      <x v="112"/>
    </i>
    <i r="1">
      <x v="113"/>
    </i>
    <i r="1">
      <x v="114"/>
    </i>
    <i r="1">
      <x v="115"/>
    </i>
    <i r="1">
      <x v="116"/>
    </i>
    <i r="1">
      <x v="117"/>
    </i>
    <i r="1">
      <x v="118"/>
    </i>
    <i r="1">
      <x v="119"/>
    </i>
    <i r="1">
      <x v="120"/>
    </i>
    <i r="1">
      <x v="121"/>
    </i>
    <i r="1">
      <x v="122"/>
    </i>
    <i r="1">
      <x v="123"/>
    </i>
    <i r="1">
      <x v="124"/>
    </i>
    <i r="1">
      <x v="125"/>
    </i>
    <i r="1">
      <x v="126"/>
    </i>
    <i r="1">
      <x v="127"/>
    </i>
    <i r="1">
      <x v="128"/>
    </i>
    <i r="1">
      <x v="129"/>
    </i>
    <i r="1">
      <x v="130"/>
    </i>
    <i r="1">
      <x v="131"/>
    </i>
    <i r="1">
      <x v="132"/>
    </i>
    <i r="1">
      <x v="133"/>
    </i>
    <i r="1">
      <x v="134"/>
    </i>
    <i r="1">
      <x v="135"/>
    </i>
    <i r="1">
      <x v="136"/>
    </i>
    <i r="1">
      <x v="137"/>
    </i>
    <i r="1">
      <x v="138"/>
    </i>
    <i r="1">
      <x v="139"/>
    </i>
    <i r="1">
      <x v="140"/>
    </i>
    <i r="1">
      <x v="141"/>
    </i>
    <i r="1">
      <x v="142"/>
    </i>
    <i r="1">
      <x v="143"/>
    </i>
    <i r="1">
      <x v="144"/>
    </i>
    <i r="1">
      <x v="145"/>
    </i>
    <i r="1">
      <x v="146"/>
    </i>
    <i r="1">
      <x v="147"/>
    </i>
    <i r="1">
      <x v="148"/>
    </i>
    <i r="1">
      <x v="149"/>
    </i>
    <i r="1">
      <x v="150"/>
    </i>
    <i r="1">
      <x v="151"/>
    </i>
    <i r="1">
      <x v="152"/>
    </i>
    <i r="1">
      <x v="153"/>
    </i>
    <i r="1">
      <x v="154"/>
    </i>
    <i r="1">
      <x v="155"/>
    </i>
    <i r="1">
      <x v="156"/>
    </i>
    <i r="1">
      <x v="157"/>
    </i>
    <i r="1">
      <x v="158"/>
    </i>
    <i r="1">
      <x v="159"/>
    </i>
    <i r="1">
      <x v="160"/>
    </i>
    <i r="1">
      <x v="161"/>
    </i>
    <i r="1">
      <x v="162"/>
    </i>
    <i r="1">
      <x v="163"/>
    </i>
    <i r="1">
      <x v="164"/>
    </i>
    <i r="1">
      <x v="165"/>
    </i>
    <i r="1">
      <x v="166"/>
    </i>
    <i r="1">
      <x v="167"/>
    </i>
    <i r="1">
      <x v="168"/>
    </i>
    <i r="1">
      <x v="169"/>
    </i>
    <i r="1">
      <x v="170"/>
    </i>
    <i r="1">
      <x v="171"/>
    </i>
    <i r="1">
      <x v="172"/>
    </i>
    <i r="1">
      <x v="173"/>
    </i>
    <i r="1">
      <x v="174"/>
    </i>
    <i r="1">
      <x v="175"/>
    </i>
    <i r="1">
      <x v="176"/>
    </i>
    <i r="1">
      <x v="177"/>
    </i>
    <i r="1">
      <x v="178"/>
    </i>
    <i r="1">
      <x v="179"/>
    </i>
    <i r="1">
      <x v="180"/>
    </i>
    <i r="1">
      <x v="181"/>
    </i>
    <i r="1">
      <x v="182"/>
    </i>
    <i r="1">
      <x v="183"/>
    </i>
    <i r="1">
      <x v="184"/>
    </i>
    <i r="1">
      <x v="185"/>
    </i>
    <i r="1">
      <x v="186"/>
    </i>
    <i r="1">
      <x v="187"/>
    </i>
    <i r="1">
      <x v="188"/>
    </i>
    <i r="1">
      <x v="189"/>
    </i>
    <i r="1">
      <x v="190"/>
    </i>
    <i r="1">
      <x v="191"/>
    </i>
    <i r="1">
      <x v="192"/>
    </i>
    <i r="1">
      <x v="193"/>
    </i>
    <i r="1">
      <x v="194"/>
    </i>
    <i r="1">
      <x v="195"/>
    </i>
    <i r="1">
      <x v="196"/>
    </i>
    <i r="1">
      <x v="197"/>
    </i>
    <i r="1">
      <x v="198"/>
    </i>
    <i r="1">
      <x v="199"/>
    </i>
    <i r="1">
      <x v="200"/>
    </i>
    <i r="1">
      <x v="201"/>
    </i>
    <i r="1">
      <x v="202"/>
    </i>
    <i r="1">
      <x v="203"/>
    </i>
    <i r="1">
      <x v="204"/>
    </i>
    <i r="1">
      <x v="205"/>
    </i>
    <i r="1">
      <x v="206"/>
    </i>
    <i r="1">
      <x v="207"/>
    </i>
    <i r="1">
      <x v="208"/>
    </i>
    <i r="1">
      <x v="209"/>
    </i>
    <i r="1">
      <x v="210"/>
    </i>
    <i r="1">
      <x v="211"/>
    </i>
    <i r="1">
      <x v="212"/>
    </i>
  </rowItems>
  <colFields count="2">
    <field x="1"/>
    <field x="0"/>
  </colFields>
  <colItems count="12">
    <i>
      <x/>
      <x/>
    </i>
    <i>
      <x v="1"/>
      <x/>
    </i>
    <i>
      <x v="2"/>
      <x/>
    </i>
    <i>
      <x v="3"/>
      <x/>
    </i>
    <i>
      <x v="4"/>
      <x/>
    </i>
    <i>
      <x v="5"/>
      <x/>
    </i>
    <i>
      <x v="6"/>
      <x/>
    </i>
    <i>
      <x v="7"/>
      <x/>
    </i>
    <i>
      <x v="8"/>
      <x/>
    </i>
    <i>
      <x v="9"/>
      <x/>
    </i>
    <i>
      <x v="10"/>
      <x/>
    </i>
    <i>
      <x v="11"/>
      <x/>
    </i>
  </colItems>
  <pageFields count="1">
    <pageField fld="3" hier="3" name="[COSTING].[GROUP].&amp;[BATTERY]" cap="BATTERY"/>
  </pageFields>
  <dataFields count="1">
    <dataField name=" " fld="4" baseField="0" baseItem="0"/>
  </dataFields>
  <formats count="17">
    <format dxfId="39">
      <pivotArea field="-2" type="button" dataOnly="0" labelOnly="1" outline="0" axis="axisValues" fieldPosition="0"/>
    </format>
    <format dxfId="38">
      <pivotArea dataOnly="0" fieldPosition="0">
        <references count="1">
          <reference field="1" count="1">
            <x v="0"/>
          </reference>
        </references>
      </pivotArea>
    </format>
    <format dxfId="37">
      <pivotArea dataOnly="0" fieldPosition="0">
        <references count="1">
          <reference field="1" count="1">
            <x v="0"/>
          </reference>
        </references>
      </pivotArea>
    </format>
    <format dxfId="36">
      <pivotArea dataOnly="0" fieldPosition="0">
        <references count="1">
          <reference field="1" count="1">
            <x v="7"/>
          </reference>
        </references>
      </pivotArea>
    </format>
    <format dxfId="35">
      <pivotArea dataOnly="0" fieldPosition="0">
        <references count="1">
          <reference field="1" count="1">
            <x v="2"/>
          </reference>
        </references>
      </pivotArea>
    </format>
    <format dxfId="34">
      <pivotArea dataOnly="0" fieldPosition="0">
        <references count="1">
          <reference field="1" count="1">
            <x v="2"/>
          </reference>
        </references>
      </pivotArea>
    </format>
    <format dxfId="33">
      <pivotArea dataOnly="0" fieldPosition="0">
        <references count="1">
          <reference field="1" count="1">
            <x v="7"/>
          </reference>
        </references>
      </pivotArea>
    </format>
    <format dxfId="32">
      <pivotArea dataOnly="0" outline="0" fieldPosition="0">
        <references count="1">
          <reference field="1" count="1">
            <x v="0"/>
          </reference>
        </references>
      </pivotArea>
    </format>
    <format dxfId="31">
      <pivotArea dataOnly="0" outline="0" fieldPosition="0">
        <references count="1">
          <reference field="1" count="1">
            <x v="7"/>
          </reference>
        </references>
      </pivotArea>
    </format>
    <format dxfId="30">
      <pivotArea dataOnly="0" outline="0" fieldPosition="0">
        <references count="1">
          <reference field="1" count="1">
            <x v="2"/>
          </reference>
        </references>
      </pivotArea>
    </format>
    <format dxfId="29">
      <pivotArea dataOnly="0" outline="0" fieldPosition="0">
        <references count="1">
          <reference field="2" count="1">
            <x v="203"/>
          </reference>
        </references>
      </pivotArea>
    </format>
    <format dxfId="28">
      <pivotArea dataOnly="0" outline="0" fieldPosition="0">
        <references count="1">
          <reference field="2" count="1">
            <x v="194"/>
          </reference>
        </references>
      </pivotArea>
    </format>
    <format dxfId="27">
      <pivotArea dataOnly="0" outline="0" fieldPosition="0">
        <references count="1">
          <reference field="2" count="1">
            <x v="156"/>
          </reference>
        </references>
      </pivotArea>
    </format>
    <format dxfId="26">
      <pivotArea dataOnly="0" outline="0" fieldPosition="0">
        <references count="1">
          <reference field="2" count="1">
            <x v="157"/>
          </reference>
        </references>
      </pivotArea>
    </format>
    <format dxfId="25">
      <pivotArea dataOnly="0" outline="0" fieldPosition="0">
        <references count="1">
          <reference field="2" count="1">
            <x v="93"/>
          </reference>
        </references>
      </pivotArea>
    </format>
    <format dxfId="24">
      <pivotArea dataOnly="0" outline="0" fieldPosition="0">
        <references count="1">
          <reference field="2" count="1">
            <x v="94"/>
          </reference>
        </references>
      </pivotArea>
    </format>
    <format dxfId="23">
      <pivotArea outline="0" fieldPosition="0">
        <references count="4">
          <reference field="0" count="0" selected="0"/>
          <reference field="1" count="1" selected="0">
            <x v="6"/>
          </reference>
          <reference field="2" count="1" selected="0">
            <x v="50"/>
          </reference>
          <reference field="5" count="0" selected="0"/>
        </references>
      </pivotArea>
    </format>
  </formats>
  <conditionalFormats count="6">
    <conditionalFormat priority="6">
      <pivotAreas count="1">
        <pivotArea outline="0" fieldPosition="0">
          <references count="1">
            <reference field="1" count="1">
              <x v="2"/>
            </reference>
          </references>
        </pivotArea>
      </pivotAreas>
    </conditionalFormat>
    <conditionalFormat priority="5">
      <pivotAreas count="1">
        <pivotArea outline="0" fieldPosition="0">
          <references count="1">
            <reference field="1" count="1">
              <x v="0"/>
            </reference>
          </references>
        </pivotArea>
      </pivotAreas>
    </conditionalFormat>
    <conditionalFormat priority="4">
      <pivotAreas count="1">
        <pivotArea outline="0" fieldPosition="0">
          <references count="1">
            <reference field="1" count="1">
              <x v="1"/>
            </reference>
          </references>
        </pivotArea>
      </pivotAreas>
    </conditionalFormat>
    <conditionalFormat priority="3">
      <pivotAreas count="1">
        <pivotArea outline="0" fieldPosition="0">
          <references count="1">
            <reference field="1" count="1">
              <x v="3"/>
            </reference>
          </references>
        </pivotArea>
      </pivotAreas>
    </conditionalFormat>
    <conditionalFormat priority="2">
      <pivotAreas count="1">
        <pivotArea outline="0" fieldPosition="0">
          <references count="1">
            <reference field="1" count="1">
              <x v="4"/>
            </reference>
          </references>
        </pivotArea>
      </pivotAreas>
    </conditionalFormat>
    <conditionalFormat priority="1">
      <pivotAreas count="1">
        <pivotArea outline="0" fieldPosition="0">
          <references count="1">
            <reference field="1" count="1">
              <x v="7"/>
            </reference>
          </references>
        </pivotArea>
      </pivotAreas>
    </conditionalFormat>
  </conditionalFormats>
  <pivotHierarchies count="111">
    <pivotHierarchy dragToData="1"/>
    <pivotHierarchy dragToData="1"/>
    <pivotHierarchy dragToData="1"/>
    <pivotHierarchy multipleItemSelectionAllowed="1"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/>
    <pivotHierarchy dragToData="1" caption=" "/>
    <pivotHierarchy dragToRow="0" dragToCol="0" dragToPage="0" dragToData="1"/>
    <pivotHierarchy dragToRow="0" dragToCol="0" dragToPage="0" dragToData="1"/>
  </pivotHierarchies>
  <pivotTableStyleInfo name="PivotStyleLight22" showRowHeaders="1" showColHeaders="1" showRowStripes="0" showColStripes="0" showLastColumn="1"/>
  <rowHierarchiesUsage count="2">
    <rowHierarchyUsage hierarchyUsage="0"/>
    <rowHierarchyUsage hierarchyUsage="4"/>
  </rowHierarchiesUsage>
  <colHierarchiesUsage count="2">
    <colHierarchyUsage hierarchyUsage="22"/>
    <colHierarchyUsage hierarchyUsage="21"/>
  </colHierarchiesUsage>
  <extLst>
    <ext xmlns:x14="http://schemas.microsoft.com/office/spreadsheetml/2009/9/main" uri="{962EF5D1-5CA2-4c93-8EF4-DBF5C05439D2}">
      <x14:pivotTableDefinition xmlns:xm="http://schemas.microsoft.com/office/excel/2006/main" calculatedMembersInFilters="1" hideValuesRow="1"/>
    </ext>
    <ext xmlns:x15="http://schemas.microsoft.com/office/spreadsheetml/2010/11/main" uri="{E67621CE-5B39-4880-91FE-76760E9C1902}">
      <x15:pivotTableUISettings>
        <x15:activeTabTopLevelEntity name="[COSTING]"/>
      </x15:pivotTableUISettings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3" backgroundRefresh="0" connectionId="1" xr16:uid="{4C6ECA63-FFBE-473F-8DDE-72D92D2EC09D}" autoFormatId="16" applyNumberFormats="0" applyBorderFormats="0" applyFontFormats="0" applyPatternFormats="0" applyAlignmentFormats="0" applyWidthHeightFormats="0">
  <queryTableRefresh nextId="49" unboundColumnsRight="4">
    <queryTableFields count="17">
      <queryTableField id="1" name="STAGE" tableColumnId="1"/>
      <queryTableField id="2" name="TYPE" tableColumnId="2"/>
      <queryTableField id="3" name="GROUP" tableColumnId="3"/>
      <queryTableField id="5" name="CODE" tableColumnId="5"/>
      <queryTableField id="6" name="NAME" tableColumnId="6"/>
      <queryTableField id="7" name="MEASURE" tableColumnId="7"/>
      <queryTableField id="8" name="QTY" tableColumnId="8"/>
      <queryTableField id="9" name="Mcode" tableColumnId="9"/>
      <queryTableField id="10" name="Mname" tableColumnId="10"/>
      <queryTableField id="11" name="Mmeasure" tableColumnId="11"/>
      <queryTableField id="12" name="Mqty" tableColumnId="12"/>
      <queryTableField id="13" name="Mtype" tableColumnId="13"/>
      <queryTableField id="14" name="Mgroup" tableColumnId="14"/>
      <queryTableField id="42" dataBound="0" tableColumnId="21"/>
      <queryTableField id="17" dataBound="0" tableColumnId="17"/>
      <queryTableField id="41" dataBound="0" tableColumnId="20"/>
      <queryTableField id="45" dataBound="0" tableColumnId="18"/>
    </queryTableFields>
    <queryTableDeletedFields count="1">
      <deletedField name="Source"/>
    </queryTableDeleted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3E5F1FA6-0204-4E9E-91C6-EBBD72BD640B}" name="BOM_NOUR" displayName="BOM_NOUR" ref="B5:R4114" tableType="queryTable" totalsRowShown="0">
  <autoFilter ref="B5:R4114" xr:uid="{3E5F1FA6-0204-4E9E-91C6-EBBD72BD640B}">
    <filterColumn colId="3">
      <filters>
        <filter val="LB00L6K5072R1S12"/>
      </filters>
    </filterColumn>
  </autoFilter>
  <tableColumns count="17">
    <tableColumn id="1" xr3:uid="{EA604F8B-94EC-4ACC-9625-9A554B69625A}" uniqueName="1" name="STAGE" queryTableFieldId="1"/>
    <tableColumn id="2" xr3:uid="{709FB627-7766-443F-8849-D64EB3DCC517}" uniqueName="2" name="TYPE" queryTableFieldId="2"/>
    <tableColumn id="3" xr3:uid="{489CBE43-243B-43C7-B6FA-54B0F801353E}" uniqueName="3" name="GROUP" queryTableFieldId="3"/>
    <tableColumn id="5" xr3:uid="{919BC59D-07CA-4C1A-8B00-073F45F631EF}" uniqueName="5" name="CODE" queryTableFieldId="5"/>
    <tableColumn id="6" xr3:uid="{8663778F-9B6B-4566-9116-6786D9369CC3}" uniqueName="6" name="NAME" queryTableFieldId="6"/>
    <tableColumn id="7" xr3:uid="{8676C4BC-7302-4DBA-A07C-593C827F2103}" uniqueName="7" name="MEASURE" queryTableFieldId="7"/>
    <tableColumn id="8" xr3:uid="{F58103A7-4058-4981-B082-6482A5B20EF1}" uniqueName="8" name="QTY" queryTableFieldId="8"/>
    <tableColumn id="9" xr3:uid="{EEAB278C-C097-4154-95BE-2408D5AB6D15}" uniqueName="9" name="Mcode" queryTableFieldId="9"/>
    <tableColumn id="10" xr3:uid="{544DF837-16F1-4042-B23B-7A3B25BD4AC7}" uniqueName="10" name="Mname" queryTableFieldId="10"/>
    <tableColumn id="11" xr3:uid="{ABFAE445-C66C-4096-AA0A-A2C43E65E26A}" uniqueName="11" name="Mmeasure" queryTableFieldId="11"/>
    <tableColumn id="12" xr3:uid="{EF8364A5-4A34-4233-A8E8-EF72FEAD8861}" uniqueName="12" name="Mqty" queryTableFieldId="12"/>
    <tableColumn id="13" xr3:uid="{ABEF56F7-61E1-45A6-96BC-0832DE1FB1CF}" uniqueName="13" name="Mtype" queryTableFieldId="13"/>
    <tableColumn id="14" xr3:uid="{654D44E1-FCB6-478D-A8FA-EEBEBB14899C}" uniqueName="14" name="Mgroup" queryTableFieldId="14"/>
    <tableColumn id="21" xr3:uid="{4A8A3546-6CD1-4A36-91BB-D27E5F941AE7}" uniqueName="21" name="SERIE" queryTableFieldId="42"/>
    <tableColumn id="17" xr3:uid="{54F43B5A-D404-4EED-8D60-B368780CB3E6}" uniqueName="17" name="TW" queryTableFieldId="17">
      <calculatedColumnFormula array="1">IF(BOM_NOUR[[#This Row],[STAGE]]="05.Assembly",
SUMPRODUCT(--(BOM_NOUR[[#This Row],[STAGE]]=TW_T[STAGE])*(BOM_NOUR[[#This Row],[Mgroup]]=TW_T[Mgroup]),TW_T[TW]),
SUMPRODUCT(--(BOM_NOUR[[#This Row],[STAGE]]=TW_T[STAGE]),TW_T[TW]))</calculatedColumnFormula>
    </tableColumn>
    <tableColumn id="20" xr3:uid="{435A3B8D-36A9-45ED-9E56-B37E5D2BE1B0}" uniqueName="20" name="LE in kg" queryTableFieldId="41"/>
    <tableColumn id="18" xr3:uid="{DDCA6CD7-7E9A-49E7-A7D8-CDAE007307F5}" uniqueName="18" name="STATUS" queryTableFieldId="45"/>
  </tableColumns>
  <tableStyleInfo name="TableStyleMedium17 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CDBB6D7-544F-4DD0-BBF0-3F0640591D9D}" name="StageList_t" displayName="StageList_t" ref="B5:B15" totalsRowShown="0">
  <autoFilter ref="B5:B15" xr:uid="{84CD8D87-3EE4-47C5-BF13-8C6643A451D1}"/>
  <sortState xmlns:xlrd2="http://schemas.microsoft.com/office/spreadsheetml/2017/richdata2" ref="B6:B14">
    <sortCondition ref="B5:B14"/>
  </sortState>
  <tableColumns count="1">
    <tableColumn id="1" xr3:uid="{9AF7FDF8-0092-4D03-92BA-8C39733B458C}" name="STAGE"/>
  </tableColumns>
  <tableStyleInfo name="TableStyleMedium17 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689F32F2-90CC-47C1-8167-F9B9D6C2EEEB}" name="TypeList_t" displayName="TypeList_t" ref="D5:D7" totalsRowShown="0">
  <autoFilter ref="D5:D7" xr:uid="{DFEFDE3D-AD72-40AE-B74C-5D0498A2A285}"/>
  <sortState xmlns:xlrd2="http://schemas.microsoft.com/office/spreadsheetml/2017/richdata2" ref="D6:D7">
    <sortCondition ref="D5:D7"/>
  </sortState>
  <tableColumns count="1">
    <tableColumn id="1" xr3:uid="{1B9413F5-78C2-4F59-8449-554C37BA6689}" name="TYPE"/>
  </tableColumns>
  <tableStyleInfo name="TableStyleMedium17 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BC70909-2F53-4A43-9FC1-E09A0D3FF4E4}" name="GroupList_t" displayName="GroupList_t" ref="F5:F19" totalsRowShown="0">
  <autoFilter ref="F5:F19" xr:uid="{A66F4474-B282-4221-B3B0-D4C663BF6C58}"/>
  <sortState xmlns:xlrd2="http://schemas.microsoft.com/office/spreadsheetml/2017/richdata2" ref="F6:F19">
    <sortCondition ref="F5:F19"/>
  </sortState>
  <tableColumns count="1">
    <tableColumn id="1" xr3:uid="{4CF9692D-5390-4C48-BDB0-DDFFC97111DC}" name="GROUP"/>
  </tableColumns>
  <tableStyleInfo name="TableStyleMedium17 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EDDC5744-20FC-4425-9BBB-DB128FA53C7D}" name="MtypeList_t" displayName="MtypeList_t" ref="H5:H7" totalsRowShown="0">
  <autoFilter ref="H5:H7" xr:uid="{D24A1934-739E-4FC8-8281-2AA0C7BDCAD9}"/>
  <sortState xmlns:xlrd2="http://schemas.microsoft.com/office/spreadsheetml/2017/richdata2" ref="H6:H7">
    <sortCondition ref="H5:H7"/>
  </sortState>
  <tableColumns count="1">
    <tableColumn id="1" xr3:uid="{8DF71D87-3888-4B53-AD8E-0F12037FB846}" name="Mtype"/>
  </tableColumns>
  <tableStyleInfo name="TableStyleMedium17 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88E61BB5-FE61-4D9B-B941-C9ABF9A40BA8}" name="MgroupList_t" displayName="MgroupList_t" ref="J5:J30" totalsRowShown="0">
  <autoFilter ref="J5:J30" xr:uid="{8164C8F4-14CC-4D19-8A35-DE772134049D}"/>
  <sortState xmlns:xlrd2="http://schemas.microsoft.com/office/spreadsheetml/2017/richdata2" ref="J6:J28">
    <sortCondition ref="J5:J28"/>
  </sortState>
  <tableColumns count="1">
    <tableColumn id="1" xr3:uid="{ACBCFD29-7B0B-46FE-88E1-75BCDE85B884}" name="Mgroup"/>
  </tableColumns>
  <tableStyleInfo name="TableStyleMedium17 2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E589CC2-46ED-44BE-BC9B-4813B41E6357}" name="StatusList_t" displayName="StatusList_t" ref="L5:L7" totalsRowShown="0">
  <autoFilter ref="L5:L7" xr:uid="{7CD8FFA0-E47D-4B83-B196-1FD94FC4DC17}"/>
  <sortState xmlns:xlrd2="http://schemas.microsoft.com/office/spreadsheetml/2017/richdata2" ref="L6:L7">
    <sortCondition ref="L5:L7"/>
  </sortState>
  <tableColumns count="1">
    <tableColumn id="1" xr3:uid="{EFCC4F80-1C17-49F2-A2F1-09314764CA2C}" name="STATUS"/>
  </tableColumns>
  <tableStyleInfo name="TableStyleMedium17 2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E78F6CE-0ABC-44D1-8E9A-46C4033FB74C}" name="TW_T" displayName="TW_T" ref="N5:P19" totalsRowShown="0">
  <autoFilter ref="N5:P19" xr:uid="{1A2FE1F1-BD39-4B72-A560-3252335BF315}"/>
  <tableColumns count="3">
    <tableColumn id="1" xr3:uid="{105B617F-B30B-4B91-A47A-02ABFB133B02}" name="STAGE"/>
    <tableColumn id="3" xr3:uid="{C5F14F11-AB3B-4268-AE8C-BC1C0622B018}" name="Mgroup"/>
    <tableColumn id="2" xr3:uid="{A8B65B20-7D51-4BB8-BF41-77B95DA8F6B6}" name="TW" dataDxfId="0"/>
  </tableColumns>
  <tableStyleInfo name="TableStyleMedium17 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7" Type="http://schemas.openxmlformats.org/officeDocument/2006/relationships/table" Target="../tables/table8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Relationship Id="rId6" Type="http://schemas.openxmlformats.org/officeDocument/2006/relationships/table" Target="../tables/table7.xml"/><Relationship Id="rId5" Type="http://schemas.openxmlformats.org/officeDocument/2006/relationships/table" Target="../tables/table6.xml"/><Relationship Id="rId4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FBBCD-4711-42CB-B2AE-A705D5163386}">
  <sheetPr>
    <tabColor rgb="FFC00000"/>
  </sheetPr>
  <dimension ref="B2:S571"/>
  <sheetViews>
    <sheetView showGridLines="0" topLeftCell="A367" zoomScale="75" zoomScaleNormal="75" workbookViewId="0">
      <selection activeCell="D386" sqref="D386"/>
    </sheetView>
  </sheetViews>
  <sheetFormatPr baseColWidth="10" defaultColWidth="9.140625" defaultRowHeight="15"/>
  <cols>
    <col min="1" max="1" width="2.5703125" style="19" customWidth="1"/>
    <col min="2" max="2" width="16.85546875" style="19" bestFit="1" customWidth="1"/>
    <col min="3" max="3" width="16.5703125" style="19" bestFit="1" customWidth="1"/>
    <col min="4" max="4" width="51.85546875" style="19" bestFit="1" customWidth="1"/>
    <col min="5" max="5" width="4.140625" style="19" bestFit="1" customWidth="1"/>
    <col min="6" max="6" width="12.140625" style="19" bestFit="1" customWidth="1"/>
    <col min="7" max="7" width="14.28515625" style="19" bestFit="1" customWidth="1"/>
    <col min="8" max="8" width="6.85546875" style="19" bestFit="1" customWidth="1"/>
    <col min="9" max="9" width="5.5703125" style="19" bestFit="1" customWidth="1"/>
    <col min="10" max="10" width="11.140625" style="19" bestFit="1" customWidth="1"/>
    <col min="11" max="11" width="14" style="19" bestFit="1" customWidth="1"/>
    <col min="12" max="12" width="10" style="19" bestFit="1" customWidth="1"/>
    <col min="13" max="13" width="6.85546875" style="19" bestFit="1" customWidth="1"/>
    <col min="14" max="14" width="10.140625" style="19" bestFit="1" customWidth="1"/>
    <col min="15" max="15" width="6.85546875" style="19" bestFit="1" customWidth="1"/>
    <col min="16" max="16" width="10.5703125" style="19" bestFit="1" customWidth="1"/>
    <col min="17" max="17" width="6.85546875" style="19" bestFit="1" customWidth="1"/>
    <col min="18" max="18" width="5.85546875" style="19" bestFit="1" customWidth="1"/>
    <col min="19" max="19" width="6.85546875" style="19" bestFit="1" customWidth="1"/>
    <col min="20" max="20" width="12.140625" style="19" bestFit="1" customWidth="1"/>
    <col min="21" max="21" width="11.42578125" style="19" bestFit="1" customWidth="1"/>
    <col min="22" max="22" width="12.140625" style="19" bestFit="1" customWidth="1"/>
    <col min="23" max="23" width="15.5703125" style="19" bestFit="1" customWidth="1"/>
    <col min="24" max="24" width="12.140625" style="19" bestFit="1" customWidth="1"/>
    <col min="25" max="25" width="11.42578125" style="19" bestFit="1" customWidth="1"/>
    <col min="26" max="26" width="12.140625" style="19" bestFit="1" customWidth="1"/>
    <col min="27" max="27" width="10.5703125" style="19" bestFit="1" customWidth="1"/>
    <col min="28" max="16384" width="9.140625" style="19"/>
  </cols>
  <sheetData>
    <row r="2" spans="2:19">
      <c r="B2"/>
      <c r="C2"/>
    </row>
    <row r="4" spans="2:19">
      <c r="B4" s="25">
        <v>44806.730254629627</v>
      </c>
      <c r="C4" s="19" t="s">
        <v>858</v>
      </c>
      <c r="D4" s="19" t="s">
        <v>859</v>
      </c>
      <c r="E4" s="19" t="s">
        <v>888</v>
      </c>
      <c r="F4" s="19" t="s">
        <v>29</v>
      </c>
      <c r="G4" s="19" t="s">
        <v>19</v>
      </c>
      <c r="H4"/>
      <c r="I4"/>
      <c r="J4"/>
      <c r="K4"/>
      <c r="L4"/>
      <c r="M4"/>
      <c r="N4"/>
      <c r="O4"/>
      <c r="P4"/>
      <c r="Q4"/>
      <c r="R4"/>
      <c r="S4"/>
    </row>
    <row r="5" spans="2:19">
      <c r="B5"/>
      <c r="C5" s="19" t="s">
        <v>860</v>
      </c>
      <c r="D5" s="19" t="s">
        <v>861</v>
      </c>
      <c r="E5" s="19" t="s">
        <v>23</v>
      </c>
      <c r="F5" s="19" t="s">
        <v>29</v>
      </c>
      <c r="G5" s="19" t="s">
        <v>19</v>
      </c>
      <c r="H5"/>
      <c r="I5"/>
      <c r="J5"/>
      <c r="K5"/>
      <c r="L5"/>
      <c r="M5"/>
      <c r="N5"/>
      <c r="O5"/>
      <c r="P5"/>
      <c r="Q5"/>
      <c r="R5"/>
      <c r="S5"/>
    </row>
    <row r="6" spans="2:19">
      <c r="B6"/>
      <c r="C6" s="19" t="s">
        <v>862</v>
      </c>
      <c r="D6" s="19" t="s">
        <v>863</v>
      </c>
      <c r="E6" s="19" t="s">
        <v>23</v>
      </c>
      <c r="F6" s="19" t="s">
        <v>29</v>
      </c>
      <c r="G6" s="19" t="s">
        <v>19</v>
      </c>
      <c r="H6"/>
      <c r="I6"/>
      <c r="J6"/>
      <c r="K6"/>
      <c r="L6"/>
      <c r="M6"/>
      <c r="N6"/>
      <c r="O6"/>
      <c r="P6"/>
      <c r="Q6"/>
      <c r="R6"/>
      <c r="S6"/>
    </row>
    <row r="7" spans="2:19">
      <c r="B7"/>
      <c r="C7" s="19" t="s">
        <v>163</v>
      </c>
      <c r="D7" s="19" t="s">
        <v>1808</v>
      </c>
      <c r="E7" s="19" t="s">
        <v>23</v>
      </c>
      <c r="F7" s="19" t="s">
        <v>29</v>
      </c>
      <c r="G7" s="19" t="s">
        <v>156</v>
      </c>
      <c r="H7"/>
      <c r="I7"/>
      <c r="J7"/>
      <c r="K7"/>
      <c r="L7"/>
      <c r="M7"/>
      <c r="N7"/>
      <c r="O7"/>
      <c r="P7"/>
      <c r="Q7"/>
      <c r="R7"/>
      <c r="S7"/>
    </row>
    <row r="8" spans="2:19">
      <c r="B8"/>
      <c r="C8" s="19" t="s">
        <v>272</v>
      </c>
      <c r="D8" s="19" t="s">
        <v>1291</v>
      </c>
      <c r="E8" s="19" t="s">
        <v>512</v>
      </c>
      <c r="F8" s="19" t="s">
        <v>29</v>
      </c>
      <c r="G8" s="22" t="s">
        <v>34</v>
      </c>
      <c r="H8"/>
      <c r="I8"/>
      <c r="J8"/>
      <c r="K8"/>
      <c r="L8"/>
      <c r="M8"/>
      <c r="N8"/>
      <c r="O8"/>
      <c r="P8"/>
      <c r="Q8"/>
      <c r="R8"/>
      <c r="S8"/>
    </row>
    <row r="9" spans="2:19">
      <c r="B9"/>
      <c r="C9" s="19" t="s">
        <v>251</v>
      </c>
      <c r="D9" s="19" t="s">
        <v>240</v>
      </c>
      <c r="E9" s="19" t="s">
        <v>512</v>
      </c>
      <c r="F9" s="19" t="s">
        <v>29</v>
      </c>
      <c r="G9" s="22" t="s">
        <v>34</v>
      </c>
      <c r="H9"/>
      <c r="I9"/>
      <c r="J9"/>
      <c r="K9"/>
      <c r="L9"/>
      <c r="M9"/>
      <c r="N9"/>
      <c r="O9"/>
      <c r="P9"/>
      <c r="Q9"/>
      <c r="R9"/>
      <c r="S9"/>
    </row>
    <row r="10" spans="2:19">
      <c r="B10"/>
      <c r="C10" s="19" t="s">
        <v>1441</v>
      </c>
      <c r="D10" s="19" t="s">
        <v>1776</v>
      </c>
      <c r="E10" s="19" t="s">
        <v>512</v>
      </c>
      <c r="F10" s="19" t="s">
        <v>29</v>
      </c>
      <c r="G10" s="22" t="s">
        <v>34</v>
      </c>
      <c r="H10"/>
      <c r="I10"/>
      <c r="J10"/>
      <c r="K10"/>
      <c r="L10"/>
      <c r="M10"/>
      <c r="N10"/>
      <c r="O10"/>
      <c r="P10"/>
      <c r="Q10"/>
      <c r="R10"/>
      <c r="S10"/>
    </row>
    <row r="11" spans="2:19">
      <c r="B11"/>
      <c r="C11" s="19" t="s">
        <v>972</v>
      </c>
      <c r="D11" s="19" t="s">
        <v>973</v>
      </c>
      <c r="E11" s="19" t="s">
        <v>512</v>
      </c>
      <c r="F11" s="19" t="s">
        <v>29</v>
      </c>
      <c r="G11" s="22" t="s">
        <v>34</v>
      </c>
      <c r="H11"/>
      <c r="I11"/>
      <c r="J11"/>
      <c r="K11"/>
      <c r="L11"/>
      <c r="M11"/>
      <c r="N11"/>
      <c r="O11"/>
      <c r="P11"/>
      <c r="Q11"/>
      <c r="R11"/>
      <c r="S11"/>
    </row>
    <row r="12" spans="2:19">
      <c r="B12"/>
      <c r="C12" s="19" t="s">
        <v>274</v>
      </c>
      <c r="D12" s="19" t="s">
        <v>1012</v>
      </c>
      <c r="E12" s="19" t="s">
        <v>512</v>
      </c>
      <c r="F12" s="19" t="s">
        <v>29</v>
      </c>
      <c r="G12" s="22" t="s">
        <v>34</v>
      </c>
      <c r="H12"/>
      <c r="I12"/>
      <c r="J12"/>
      <c r="K12"/>
      <c r="L12"/>
      <c r="M12"/>
      <c r="N12"/>
      <c r="O12"/>
      <c r="P12"/>
      <c r="Q12"/>
      <c r="R12"/>
      <c r="S12"/>
    </row>
    <row r="13" spans="2:19">
      <c r="B13"/>
      <c r="C13" s="19" t="s">
        <v>282</v>
      </c>
      <c r="D13" s="19" t="s">
        <v>1011</v>
      </c>
      <c r="E13" s="19" t="s">
        <v>512</v>
      </c>
      <c r="F13" s="19" t="s">
        <v>29</v>
      </c>
      <c r="G13" s="22" t="s">
        <v>34</v>
      </c>
      <c r="H13"/>
      <c r="I13"/>
      <c r="J13"/>
      <c r="K13"/>
      <c r="L13"/>
      <c r="M13"/>
      <c r="N13"/>
      <c r="O13"/>
      <c r="P13"/>
      <c r="Q13"/>
      <c r="R13"/>
      <c r="S13"/>
    </row>
    <row r="14" spans="2:19">
      <c r="B14"/>
      <c r="C14" s="19" t="s">
        <v>273</v>
      </c>
      <c r="D14" s="19" t="s">
        <v>1055</v>
      </c>
      <c r="E14" s="19" t="s">
        <v>512</v>
      </c>
      <c r="F14" s="19" t="s">
        <v>29</v>
      </c>
      <c r="G14" s="22" t="s">
        <v>34</v>
      </c>
      <c r="H14"/>
      <c r="I14"/>
      <c r="J14"/>
      <c r="K14"/>
      <c r="L14"/>
      <c r="M14"/>
      <c r="N14"/>
      <c r="O14"/>
      <c r="P14"/>
      <c r="Q14"/>
      <c r="R14"/>
      <c r="S14"/>
    </row>
    <row r="15" spans="2:19">
      <c r="B15"/>
      <c r="C15" s="19" t="s">
        <v>256</v>
      </c>
      <c r="D15" s="19" t="s">
        <v>969</v>
      </c>
      <c r="E15" s="19" t="s">
        <v>512</v>
      </c>
      <c r="F15" s="19" t="s">
        <v>29</v>
      </c>
      <c r="G15" s="22" t="s">
        <v>34</v>
      </c>
      <c r="H15"/>
      <c r="I15"/>
      <c r="J15"/>
      <c r="K15"/>
      <c r="L15"/>
      <c r="M15"/>
      <c r="N15"/>
      <c r="O15"/>
      <c r="P15"/>
      <c r="Q15"/>
      <c r="R15"/>
      <c r="S15"/>
    </row>
    <row r="16" spans="2:19">
      <c r="B16"/>
      <c r="C16" s="19" t="s">
        <v>276</v>
      </c>
      <c r="D16" s="19" t="s">
        <v>1816</v>
      </c>
      <c r="E16" s="19" t="s">
        <v>512</v>
      </c>
      <c r="F16" s="19" t="s">
        <v>29</v>
      </c>
      <c r="G16" s="22" t="s">
        <v>34</v>
      </c>
      <c r="H16"/>
      <c r="I16"/>
      <c r="J16"/>
      <c r="K16"/>
      <c r="L16"/>
      <c r="M16"/>
      <c r="N16"/>
      <c r="O16"/>
      <c r="P16"/>
      <c r="Q16"/>
      <c r="R16"/>
      <c r="S16"/>
    </row>
    <row r="17" spans="2:19">
      <c r="B17"/>
      <c r="C17" s="19" t="s">
        <v>258</v>
      </c>
      <c r="D17" s="19" t="s">
        <v>1310</v>
      </c>
      <c r="E17" s="19" t="s">
        <v>512</v>
      </c>
      <c r="F17" s="19" t="s">
        <v>29</v>
      </c>
      <c r="G17" s="22" t="s">
        <v>34</v>
      </c>
      <c r="H17"/>
      <c r="I17"/>
      <c r="J17"/>
      <c r="K17"/>
      <c r="L17"/>
      <c r="M17"/>
      <c r="N17"/>
      <c r="O17"/>
      <c r="P17"/>
      <c r="Q17"/>
      <c r="R17"/>
      <c r="S17"/>
    </row>
    <row r="18" spans="2:19">
      <c r="B18"/>
      <c r="C18" s="19" t="s">
        <v>257</v>
      </c>
      <c r="D18" s="19" t="s">
        <v>982</v>
      </c>
      <c r="E18" s="19" t="s">
        <v>512</v>
      </c>
      <c r="F18" s="19" t="s">
        <v>29</v>
      </c>
      <c r="G18" s="22" t="s">
        <v>34</v>
      </c>
      <c r="H18"/>
      <c r="I18"/>
      <c r="J18"/>
      <c r="K18"/>
      <c r="L18"/>
      <c r="M18"/>
      <c r="N18"/>
      <c r="O18"/>
      <c r="P18"/>
      <c r="Q18"/>
      <c r="R18"/>
      <c r="S18"/>
    </row>
    <row r="19" spans="2:19">
      <c r="B19"/>
      <c r="C19" s="19" t="s">
        <v>275</v>
      </c>
      <c r="D19" s="19" t="s">
        <v>1068</v>
      </c>
      <c r="E19" s="19" t="s">
        <v>512</v>
      </c>
      <c r="F19" s="19" t="s">
        <v>29</v>
      </c>
      <c r="G19" s="22" t="s">
        <v>34</v>
      </c>
      <c r="H19"/>
      <c r="I19"/>
      <c r="J19"/>
      <c r="K19"/>
      <c r="L19"/>
      <c r="M19"/>
      <c r="N19"/>
      <c r="O19"/>
      <c r="P19"/>
      <c r="Q19"/>
      <c r="R19"/>
      <c r="S19"/>
    </row>
    <row r="20" spans="2:19">
      <c r="B20"/>
      <c r="C20" s="19" t="s">
        <v>278</v>
      </c>
      <c r="D20" s="19" t="s">
        <v>996</v>
      </c>
      <c r="E20" s="19" t="s">
        <v>512</v>
      </c>
      <c r="F20" s="19" t="s">
        <v>29</v>
      </c>
      <c r="G20" s="22" t="s">
        <v>34</v>
      </c>
      <c r="H20"/>
      <c r="I20"/>
      <c r="J20"/>
      <c r="K20"/>
      <c r="L20"/>
      <c r="M20"/>
      <c r="N20"/>
      <c r="O20"/>
      <c r="P20"/>
      <c r="Q20"/>
      <c r="R20"/>
      <c r="S20"/>
    </row>
    <row r="21" spans="2:19">
      <c r="B21"/>
      <c r="C21" s="19" t="s">
        <v>271</v>
      </c>
      <c r="D21" s="19" t="s">
        <v>1774</v>
      </c>
      <c r="E21" s="19" t="s">
        <v>512</v>
      </c>
      <c r="F21" s="19" t="s">
        <v>29</v>
      </c>
      <c r="G21" s="22" t="s">
        <v>34</v>
      </c>
      <c r="H21"/>
      <c r="I21"/>
      <c r="J21"/>
      <c r="K21"/>
      <c r="L21"/>
      <c r="M21"/>
      <c r="N21"/>
      <c r="O21"/>
      <c r="P21"/>
      <c r="Q21"/>
      <c r="R21"/>
      <c r="S21"/>
    </row>
    <row r="22" spans="2:19">
      <c r="B22"/>
      <c r="C22" s="19" t="s">
        <v>259</v>
      </c>
      <c r="D22" s="19" t="s">
        <v>241</v>
      </c>
      <c r="E22" s="19" t="s">
        <v>512</v>
      </c>
      <c r="F22" s="19" t="s">
        <v>29</v>
      </c>
      <c r="G22" s="22" t="s">
        <v>34</v>
      </c>
      <c r="H22"/>
      <c r="I22"/>
      <c r="J22"/>
      <c r="K22"/>
      <c r="L22"/>
      <c r="M22"/>
      <c r="N22"/>
      <c r="O22"/>
      <c r="P22"/>
      <c r="Q22"/>
      <c r="R22"/>
      <c r="S22"/>
    </row>
    <row r="23" spans="2:19">
      <c r="B23"/>
      <c r="C23" s="19" t="s">
        <v>277</v>
      </c>
      <c r="D23" s="19" t="s">
        <v>993</v>
      </c>
      <c r="E23" s="19" t="s">
        <v>512</v>
      </c>
      <c r="F23" s="19" t="s">
        <v>29</v>
      </c>
      <c r="G23" s="22" t="s">
        <v>34</v>
      </c>
      <c r="H23"/>
      <c r="I23"/>
      <c r="J23"/>
      <c r="K23"/>
      <c r="L23"/>
      <c r="M23"/>
      <c r="N23"/>
      <c r="O23"/>
      <c r="P23"/>
      <c r="Q23"/>
      <c r="R23"/>
      <c r="S23"/>
    </row>
    <row r="24" spans="2:19">
      <c r="B24"/>
      <c r="C24" s="19" t="s">
        <v>892</v>
      </c>
      <c r="D24" s="19" t="s">
        <v>914</v>
      </c>
      <c r="E24" s="19" t="s">
        <v>512</v>
      </c>
      <c r="F24" s="19" t="s">
        <v>29</v>
      </c>
      <c r="G24" s="22" t="s">
        <v>34</v>
      </c>
      <c r="H24"/>
      <c r="I24"/>
      <c r="J24"/>
      <c r="K24"/>
      <c r="L24"/>
      <c r="M24"/>
      <c r="N24"/>
      <c r="O24"/>
      <c r="P24"/>
      <c r="Q24"/>
      <c r="R24"/>
      <c r="S24"/>
    </row>
    <row r="25" spans="2:19">
      <c r="B25"/>
      <c r="C25" s="19" t="s">
        <v>260</v>
      </c>
      <c r="D25" s="19" t="s">
        <v>242</v>
      </c>
      <c r="E25" s="19" t="s">
        <v>512</v>
      </c>
      <c r="F25" s="19" t="s">
        <v>29</v>
      </c>
      <c r="G25" s="22" t="s">
        <v>34</v>
      </c>
      <c r="H25"/>
      <c r="I25"/>
      <c r="J25"/>
      <c r="K25"/>
      <c r="L25"/>
      <c r="M25"/>
      <c r="N25"/>
      <c r="O25"/>
      <c r="P25"/>
      <c r="Q25"/>
      <c r="R25"/>
      <c r="S25"/>
    </row>
    <row r="26" spans="2:19">
      <c r="B26"/>
      <c r="C26" s="19" t="s">
        <v>280</v>
      </c>
      <c r="D26" s="19" t="s">
        <v>1002</v>
      </c>
      <c r="E26" s="19" t="s">
        <v>512</v>
      </c>
      <c r="F26" s="19" t="s">
        <v>29</v>
      </c>
      <c r="G26" s="22" t="s">
        <v>34</v>
      </c>
      <c r="H26"/>
      <c r="I26"/>
      <c r="J26"/>
      <c r="K26"/>
      <c r="L26"/>
      <c r="M26"/>
      <c r="N26"/>
      <c r="O26"/>
      <c r="P26"/>
      <c r="Q26"/>
      <c r="R26"/>
      <c r="S26"/>
    </row>
    <row r="27" spans="2:19">
      <c r="B27"/>
      <c r="C27" s="19" t="s">
        <v>281</v>
      </c>
      <c r="D27" s="19" t="s">
        <v>243</v>
      </c>
      <c r="E27" s="19" t="s">
        <v>512</v>
      </c>
      <c r="F27" s="19" t="s">
        <v>29</v>
      </c>
      <c r="G27" s="22" t="s">
        <v>34</v>
      </c>
      <c r="H27"/>
      <c r="I27"/>
      <c r="J27"/>
      <c r="K27"/>
      <c r="L27"/>
      <c r="M27"/>
      <c r="N27"/>
      <c r="O27"/>
      <c r="P27"/>
      <c r="Q27"/>
      <c r="R27"/>
      <c r="S27"/>
    </row>
    <row r="28" spans="2:19">
      <c r="B28"/>
      <c r="C28" s="19" t="s">
        <v>254</v>
      </c>
      <c r="D28" s="19" t="s">
        <v>1252</v>
      </c>
      <c r="E28" s="19" t="s">
        <v>512</v>
      </c>
      <c r="F28" s="19" t="s">
        <v>29</v>
      </c>
      <c r="G28" s="22" t="s">
        <v>34</v>
      </c>
      <c r="H28"/>
      <c r="I28"/>
      <c r="J28"/>
      <c r="K28"/>
      <c r="L28"/>
      <c r="M28"/>
      <c r="N28"/>
      <c r="O28"/>
      <c r="P28"/>
      <c r="Q28"/>
      <c r="R28"/>
      <c r="S28"/>
    </row>
    <row r="29" spans="2:19">
      <c r="B29"/>
      <c r="C29" s="19" t="s">
        <v>261</v>
      </c>
      <c r="D29" s="19" t="s">
        <v>1258</v>
      </c>
      <c r="E29" s="19" t="s">
        <v>512</v>
      </c>
      <c r="F29" s="19" t="s">
        <v>29</v>
      </c>
      <c r="G29" s="22" t="s">
        <v>34</v>
      </c>
      <c r="H29"/>
      <c r="I29"/>
      <c r="J29"/>
      <c r="K29"/>
      <c r="L29"/>
      <c r="M29"/>
      <c r="N29"/>
      <c r="O29"/>
      <c r="P29"/>
      <c r="Q29"/>
      <c r="R29"/>
      <c r="S29"/>
    </row>
    <row r="30" spans="2:19">
      <c r="B30"/>
      <c r="C30" s="19" t="s">
        <v>262</v>
      </c>
      <c r="D30" s="19" t="s">
        <v>1277</v>
      </c>
      <c r="E30" s="19" t="s">
        <v>512</v>
      </c>
      <c r="F30" s="19" t="s">
        <v>29</v>
      </c>
      <c r="G30" s="22" t="s">
        <v>34</v>
      </c>
      <c r="H30"/>
      <c r="I30"/>
      <c r="J30"/>
      <c r="K30"/>
      <c r="L30"/>
      <c r="M30"/>
      <c r="N30"/>
      <c r="O30"/>
      <c r="P30"/>
      <c r="Q30"/>
      <c r="R30"/>
      <c r="S30"/>
    </row>
    <row r="31" spans="2:19">
      <c r="B31"/>
      <c r="C31" s="19" t="s">
        <v>255</v>
      </c>
      <c r="D31" s="19" t="s">
        <v>1271</v>
      </c>
      <c r="E31" s="19" t="s">
        <v>512</v>
      </c>
      <c r="F31" s="19" t="s">
        <v>29</v>
      </c>
      <c r="G31" s="22" t="s">
        <v>34</v>
      </c>
      <c r="H31"/>
      <c r="I31"/>
      <c r="J31"/>
      <c r="K31"/>
      <c r="L31"/>
      <c r="M31"/>
      <c r="N31"/>
      <c r="O31"/>
      <c r="P31"/>
      <c r="Q31"/>
      <c r="R31"/>
      <c r="S31"/>
    </row>
    <row r="32" spans="2:19">
      <c r="B32"/>
      <c r="C32" s="19" t="s">
        <v>279</v>
      </c>
      <c r="D32" s="19" t="s">
        <v>1289</v>
      </c>
      <c r="E32" s="19" t="s">
        <v>512</v>
      </c>
      <c r="F32" s="19" t="s">
        <v>29</v>
      </c>
      <c r="G32" s="22" t="s">
        <v>34</v>
      </c>
      <c r="H32"/>
      <c r="I32"/>
      <c r="J32"/>
      <c r="K32"/>
      <c r="L32"/>
      <c r="M32"/>
      <c r="N32"/>
      <c r="O32"/>
      <c r="P32"/>
      <c r="Q32"/>
      <c r="R32"/>
      <c r="S32"/>
    </row>
    <row r="33" spans="2:19">
      <c r="B33"/>
      <c r="C33" s="19" t="s">
        <v>263</v>
      </c>
      <c r="D33" s="19" t="s">
        <v>1246</v>
      </c>
      <c r="E33" s="19" t="s">
        <v>512</v>
      </c>
      <c r="F33" s="19" t="s">
        <v>29</v>
      </c>
      <c r="G33" s="22" t="s">
        <v>34</v>
      </c>
      <c r="H33"/>
      <c r="I33"/>
      <c r="J33"/>
      <c r="K33"/>
      <c r="L33"/>
      <c r="M33"/>
      <c r="N33"/>
      <c r="O33"/>
      <c r="P33"/>
      <c r="Q33"/>
      <c r="R33"/>
      <c r="S33"/>
    </row>
    <row r="34" spans="2:19">
      <c r="B34"/>
      <c r="C34" s="19" t="s">
        <v>264</v>
      </c>
      <c r="D34" s="19" t="s">
        <v>1279</v>
      </c>
      <c r="E34" s="19" t="s">
        <v>512</v>
      </c>
      <c r="F34" s="19" t="s">
        <v>29</v>
      </c>
      <c r="G34" s="22" t="s">
        <v>34</v>
      </c>
      <c r="H34"/>
      <c r="I34"/>
      <c r="J34"/>
      <c r="K34"/>
      <c r="L34"/>
      <c r="M34"/>
      <c r="N34"/>
      <c r="O34"/>
      <c r="P34"/>
      <c r="Q34"/>
      <c r="R34"/>
      <c r="S34"/>
    </row>
    <row r="35" spans="2:19">
      <c r="B35"/>
      <c r="C35" s="19" t="s">
        <v>265</v>
      </c>
      <c r="D35" s="19" t="s">
        <v>1281</v>
      </c>
      <c r="E35" s="19" t="s">
        <v>512</v>
      </c>
      <c r="F35" s="19" t="s">
        <v>29</v>
      </c>
      <c r="G35" s="22" t="s">
        <v>34</v>
      </c>
      <c r="H35"/>
      <c r="I35"/>
      <c r="J35"/>
      <c r="K35"/>
      <c r="L35"/>
      <c r="M35"/>
      <c r="N35"/>
      <c r="O35"/>
      <c r="P35"/>
      <c r="Q35"/>
      <c r="R35"/>
      <c r="S35"/>
    </row>
    <row r="36" spans="2:19">
      <c r="B36"/>
      <c r="C36" s="19" t="s">
        <v>266</v>
      </c>
      <c r="D36" s="19" t="s">
        <v>1248</v>
      </c>
      <c r="E36" s="19" t="s">
        <v>512</v>
      </c>
      <c r="F36" s="19" t="s">
        <v>29</v>
      </c>
      <c r="G36" s="22" t="s">
        <v>34</v>
      </c>
      <c r="H36"/>
      <c r="I36"/>
      <c r="J36"/>
      <c r="K36"/>
      <c r="L36"/>
      <c r="M36"/>
      <c r="N36"/>
      <c r="O36"/>
      <c r="P36"/>
      <c r="Q36"/>
      <c r="R36"/>
      <c r="S36"/>
    </row>
    <row r="37" spans="2:19">
      <c r="B37"/>
      <c r="C37" s="19" t="s">
        <v>267</v>
      </c>
      <c r="D37" s="19" t="s">
        <v>1250</v>
      </c>
      <c r="E37" s="19" t="s">
        <v>512</v>
      </c>
      <c r="F37" s="19" t="s">
        <v>29</v>
      </c>
      <c r="G37" s="22" t="s">
        <v>34</v>
      </c>
      <c r="H37"/>
      <c r="I37"/>
      <c r="J37"/>
      <c r="K37"/>
      <c r="L37"/>
      <c r="M37"/>
      <c r="N37"/>
      <c r="O37"/>
      <c r="P37"/>
      <c r="Q37"/>
      <c r="R37"/>
      <c r="S37"/>
    </row>
    <row r="38" spans="2:19">
      <c r="B38"/>
      <c r="C38" s="19" t="s">
        <v>252</v>
      </c>
      <c r="D38" s="19" t="s">
        <v>319</v>
      </c>
      <c r="E38" s="19" t="s">
        <v>512</v>
      </c>
      <c r="F38" s="19" t="s">
        <v>29</v>
      </c>
      <c r="G38" s="22" t="s">
        <v>34</v>
      </c>
      <c r="H38"/>
      <c r="I38"/>
      <c r="J38"/>
      <c r="K38"/>
      <c r="L38"/>
      <c r="M38"/>
      <c r="N38"/>
      <c r="O38"/>
      <c r="P38"/>
      <c r="Q38"/>
      <c r="R38"/>
      <c r="S38"/>
    </row>
    <row r="39" spans="2:19">
      <c r="B39"/>
      <c r="C39" s="19" t="s">
        <v>1538</v>
      </c>
      <c r="D39" s="19" t="s">
        <v>1777</v>
      </c>
      <c r="E39" s="19" t="s">
        <v>512</v>
      </c>
      <c r="F39" s="19" t="s">
        <v>29</v>
      </c>
      <c r="G39" s="22" t="s">
        <v>34</v>
      </c>
      <c r="H39"/>
      <c r="I39"/>
      <c r="J39"/>
      <c r="K39"/>
      <c r="L39"/>
      <c r="M39"/>
      <c r="N39"/>
      <c r="O39"/>
      <c r="P39"/>
      <c r="Q39"/>
      <c r="R39"/>
      <c r="S39"/>
    </row>
    <row r="40" spans="2:19">
      <c r="B40"/>
      <c r="C40" s="19" t="s">
        <v>253</v>
      </c>
      <c r="D40" s="19" t="s">
        <v>906</v>
      </c>
      <c r="E40" s="19" t="s">
        <v>512</v>
      </c>
      <c r="F40" s="19" t="s">
        <v>29</v>
      </c>
      <c r="G40" s="22" t="s">
        <v>34</v>
      </c>
      <c r="H40"/>
      <c r="I40"/>
      <c r="J40"/>
      <c r="K40"/>
      <c r="L40"/>
      <c r="M40"/>
      <c r="N40"/>
      <c r="O40"/>
      <c r="P40"/>
      <c r="Q40"/>
      <c r="R40"/>
      <c r="S40"/>
    </row>
    <row r="41" spans="2:19">
      <c r="B41"/>
      <c r="C41" s="19" t="s">
        <v>1374</v>
      </c>
      <c r="D41" s="19" t="s">
        <v>1775</v>
      </c>
      <c r="E41" s="19" t="s">
        <v>512</v>
      </c>
      <c r="F41" s="19" t="s">
        <v>29</v>
      </c>
      <c r="G41" s="22" t="s">
        <v>34</v>
      </c>
      <c r="H41"/>
      <c r="I41"/>
      <c r="J41"/>
      <c r="K41"/>
      <c r="L41"/>
      <c r="M41"/>
      <c r="N41"/>
      <c r="O41"/>
      <c r="P41"/>
      <c r="Q41"/>
      <c r="R41"/>
      <c r="S41"/>
    </row>
    <row r="42" spans="2:19">
      <c r="B42"/>
      <c r="C42" s="19" t="s">
        <v>485</v>
      </c>
      <c r="D42" s="19" t="s">
        <v>487</v>
      </c>
      <c r="E42" s="19" t="s">
        <v>512</v>
      </c>
      <c r="F42" s="19" t="s">
        <v>29</v>
      </c>
      <c r="G42" s="22" t="s">
        <v>34</v>
      </c>
      <c r="H42"/>
      <c r="I42"/>
      <c r="J42"/>
      <c r="K42"/>
      <c r="L42"/>
      <c r="M42"/>
      <c r="N42"/>
      <c r="O42"/>
      <c r="P42"/>
      <c r="Q42"/>
      <c r="R42"/>
      <c r="S42"/>
    </row>
    <row r="43" spans="2:19">
      <c r="B43"/>
      <c r="C43" s="19" t="s">
        <v>269</v>
      </c>
      <c r="D43" s="19" t="s">
        <v>1262</v>
      </c>
      <c r="E43" s="19" t="s">
        <v>512</v>
      </c>
      <c r="F43" s="19" t="s">
        <v>29</v>
      </c>
      <c r="G43" s="22" t="s">
        <v>34</v>
      </c>
      <c r="H43"/>
      <c r="I43"/>
      <c r="J43"/>
      <c r="K43"/>
      <c r="L43"/>
      <c r="M43"/>
      <c r="N43"/>
      <c r="O43"/>
      <c r="P43"/>
      <c r="Q43"/>
      <c r="R43"/>
      <c r="S43"/>
    </row>
    <row r="44" spans="2:19">
      <c r="B44"/>
      <c r="C44" s="19" t="s">
        <v>268</v>
      </c>
      <c r="D44" s="19" t="s">
        <v>1255</v>
      </c>
      <c r="E44" s="19" t="s">
        <v>512</v>
      </c>
      <c r="F44" s="19" t="s">
        <v>29</v>
      </c>
      <c r="G44" s="22" t="s">
        <v>34</v>
      </c>
      <c r="H44"/>
      <c r="I44"/>
      <c r="J44"/>
      <c r="K44"/>
      <c r="L44"/>
      <c r="M44"/>
      <c r="N44"/>
      <c r="O44"/>
      <c r="P44"/>
      <c r="Q44"/>
      <c r="R44"/>
      <c r="S44"/>
    </row>
    <row r="45" spans="2:19">
      <c r="B45"/>
      <c r="C45" s="19" t="s">
        <v>1727</v>
      </c>
      <c r="D45" s="19" t="s">
        <v>1728</v>
      </c>
      <c r="E45" s="19" t="s">
        <v>512</v>
      </c>
      <c r="F45" s="19" t="s">
        <v>29</v>
      </c>
      <c r="G45" s="22" t="s">
        <v>34</v>
      </c>
      <c r="H45"/>
      <c r="I45"/>
      <c r="J45"/>
      <c r="K45"/>
      <c r="L45"/>
      <c r="M45"/>
      <c r="N45"/>
      <c r="O45"/>
      <c r="P45"/>
      <c r="Q45"/>
      <c r="R45"/>
      <c r="S45"/>
    </row>
    <row r="46" spans="2:19">
      <c r="B46"/>
      <c r="C46" s="19" t="s">
        <v>270</v>
      </c>
      <c r="D46" s="19" t="s">
        <v>1287</v>
      </c>
      <c r="E46" s="19" t="s">
        <v>512</v>
      </c>
      <c r="F46" s="19" t="s">
        <v>29</v>
      </c>
      <c r="G46" s="22" t="s">
        <v>34</v>
      </c>
      <c r="H46"/>
      <c r="I46"/>
      <c r="J46"/>
      <c r="K46"/>
      <c r="L46"/>
      <c r="M46"/>
      <c r="N46"/>
      <c r="O46"/>
      <c r="P46"/>
      <c r="Q46"/>
      <c r="R46"/>
      <c r="S46"/>
    </row>
    <row r="47" spans="2:19">
      <c r="B47"/>
      <c r="C47" s="19" t="s">
        <v>1744</v>
      </c>
      <c r="D47" s="19" t="s">
        <v>1745</v>
      </c>
      <c r="E47" s="19" t="s">
        <v>512</v>
      </c>
      <c r="F47" s="19" t="s">
        <v>29</v>
      </c>
      <c r="G47" s="22" t="s">
        <v>34</v>
      </c>
      <c r="H47"/>
      <c r="I47"/>
      <c r="J47"/>
      <c r="K47"/>
      <c r="L47"/>
      <c r="M47"/>
      <c r="N47"/>
      <c r="O47"/>
      <c r="P47"/>
      <c r="Q47"/>
      <c r="R47"/>
      <c r="S47"/>
    </row>
    <row r="48" spans="2:19">
      <c r="B48"/>
      <c r="C48" s="19" t="s">
        <v>309</v>
      </c>
      <c r="D48" s="19" t="s">
        <v>1292</v>
      </c>
      <c r="E48" s="19" t="s">
        <v>512</v>
      </c>
      <c r="F48" s="19" t="s">
        <v>29</v>
      </c>
      <c r="G48" s="19" t="s">
        <v>35</v>
      </c>
      <c r="H48"/>
      <c r="I48"/>
      <c r="J48"/>
      <c r="K48"/>
      <c r="L48"/>
      <c r="M48"/>
      <c r="N48"/>
      <c r="O48"/>
      <c r="P48"/>
      <c r="Q48"/>
      <c r="R48"/>
      <c r="S48"/>
    </row>
    <row r="49" spans="2:19">
      <c r="B49"/>
      <c r="C49" s="19" t="s">
        <v>283</v>
      </c>
      <c r="D49" s="19" t="s">
        <v>1268</v>
      </c>
      <c r="E49" s="19" t="s">
        <v>512</v>
      </c>
      <c r="F49" s="19" t="s">
        <v>29</v>
      </c>
      <c r="G49" s="19" t="s">
        <v>35</v>
      </c>
      <c r="H49"/>
      <c r="I49"/>
      <c r="J49"/>
      <c r="K49"/>
      <c r="L49"/>
      <c r="M49"/>
      <c r="N49"/>
      <c r="O49"/>
      <c r="P49"/>
      <c r="Q49"/>
      <c r="R49"/>
      <c r="S49"/>
    </row>
    <row r="50" spans="2:19">
      <c r="B50"/>
      <c r="C50" s="19" t="s">
        <v>1314</v>
      </c>
      <c r="D50" s="19" t="s">
        <v>1315</v>
      </c>
      <c r="E50" s="19" t="s">
        <v>512</v>
      </c>
      <c r="F50" s="19" t="s">
        <v>29</v>
      </c>
      <c r="G50" s="19" t="s">
        <v>35</v>
      </c>
      <c r="H50"/>
      <c r="I50"/>
      <c r="J50"/>
      <c r="K50"/>
      <c r="L50"/>
      <c r="M50"/>
      <c r="N50"/>
      <c r="O50"/>
      <c r="P50"/>
      <c r="Q50"/>
      <c r="R50"/>
      <c r="S50"/>
    </row>
    <row r="51" spans="2:19">
      <c r="B51"/>
      <c r="C51" s="19" t="s">
        <v>1355</v>
      </c>
      <c r="D51" s="19" t="s">
        <v>1356</v>
      </c>
      <c r="E51" s="19" t="s">
        <v>512</v>
      </c>
      <c r="F51" s="19" t="s">
        <v>29</v>
      </c>
      <c r="G51" s="19" t="s">
        <v>35</v>
      </c>
      <c r="H51"/>
      <c r="I51"/>
      <c r="J51"/>
      <c r="K51"/>
      <c r="L51"/>
      <c r="M51"/>
      <c r="N51"/>
      <c r="O51"/>
      <c r="P51"/>
      <c r="Q51"/>
      <c r="R51"/>
      <c r="S51"/>
    </row>
    <row r="52" spans="2:19">
      <c r="B52"/>
      <c r="C52" s="19" t="s">
        <v>290</v>
      </c>
      <c r="D52" s="19" t="s">
        <v>1782</v>
      </c>
      <c r="E52" s="19" t="s">
        <v>512</v>
      </c>
      <c r="F52" s="19" t="s">
        <v>29</v>
      </c>
      <c r="G52" s="19" t="s">
        <v>35</v>
      </c>
      <c r="H52"/>
      <c r="I52"/>
      <c r="J52"/>
      <c r="K52"/>
      <c r="L52"/>
      <c r="M52"/>
      <c r="N52"/>
      <c r="O52"/>
      <c r="P52"/>
      <c r="Q52"/>
      <c r="R52"/>
      <c r="S52"/>
    </row>
    <row r="53" spans="2:19">
      <c r="B53"/>
      <c r="C53" s="19" t="s">
        <v>504</v>
      </c>
      <c r="D53" s="19" t="s">
        <v>1236</v>
      </c>
      <c r="E53" s="19" t="s">
        <v>512</v>
      </c>
      <c r="F53" s="19" t="s">
        <v>29</v>
      </c>
      <c r="G53" s="19" t="s">
        <v>43</v>
      </c>
      <c r="H53"/>
      <c r="I53"/>
      <c r="J53"/>
      <c r="K53"/>
      <c r="L53"/>
      <c r="M53"/>
      <c r="N53"/>
      <c r="O53"/>
      <c r="P53"/>
      <c r="Q53"/>
      <c r="R53"/>
      <c r="S53"/>
    </row>
    <row r="54" spans="2:19">
      <c r="B54"/>
      <c r="C54" s="19" t="s">
        <v>315</v>
      </c>
      <c r="D54" s="19" t="s">
        <v>1779</v>
      </c>
      <c r="E54" s="19" t="s">
        <v>512</v>
      </c>
      <c r="F54" s="19" t="s">
        <v>29</v>
      </c>
      <c r="G54" s="19" t="s">
        <v>35</v>
      </c>
      <c r="H54"/>
      <c r="I54"/>
      <c r="J54"/>
      <c r="K54"/>
      <c r="L54"/>
      <c r="M54"/>
      <c r="N54"/>
      <c r="O54"/>
      <c r="P54"/>
      <c r="Q54"/>
      <c r="R54"/>
      <c r="S54"/>
    </row>
    <row r="55" spans="2:19">
      <c r="B55"/>
      <c r="C55" s="19" t="s">
        <v>310</v>
      </c>
      <c r="D55" s="19" t="s">
        <v>1293</v>
      </c>
      <c r="E55" s="19" t="s">
        <v>512</v>
      </c>
      <c r="F55" s="19" t="s">
        <v>29</v>
      </c>
      <c r="G55" s="19" t="s">
        <v>35</v>
      </c>
      <c r="H55"/>
      <c r="I55"/>
      <c r="J55"/>
      <c r="K55"/>
      <c r="L55"/>
      <c r="M55"/>
      <c r="N55"/>
      <c r="O55"/>
      <c r="P55"/>
      <c r="Q55"/>
      <c r="R55"/>
      <c r="S55"/>
    </row>
    <row r="56" spans="2:19">
      <c r="B56"/>
      <c r="C56" s="19" t="s">
        <v>970</v>
      </c>
      <c r="D56" s="19" t="s">
        <v>971</v>
      </c>
      <c r="E56" s="19" t="s">
        <v>512</v>
      </c>
      <c r="F56" s="19" t="s">
        <v>29</v>
      </c>
      <c r="G56" s="19" t="s">
        <v>35</v>
      </c>
      <c r="H56"/>
      <c r="I56"/>
      <c r="J56"/>
      <c r="K56"/>
      <c r="L56"/>
      <c r="M56"/>
      <c r="N56"/>
      <c r="O56"/>
      <c r="P56"/>
      <c r="Q56"/>
      <c r="R56"/>
      <c r="S56"/>
    </row>
    <row r="57" spans="2:19">
      <c r="B57"/>
      <c r="C57" s="19" t="s">
        <v>1459</v>
      </c>
      <c r="D57" s="19" t="s">
        <v>1786</v>
      </c>
      <c r="E57" s="19" t="s">
        <v>512</v>
      </c>
      <c r="F57" s="19" t="s">
        <v>29</v>
      </c>
      <c r="G57" s="19" t="s">
        <v>35</v>
      </c>
      <c r="H57"/>
      <c r="I57"/>
      <c r="J57"/>
      <c r="K57"/>
      <c r="L57"/>
      <c r="M57"/>
      <c r="N57"/>
      <c r="O57"/>
      <c r="P57"/>
      <c r="Q57"/>
      <c r="R57"/>
      <c r="S57"/>
    </row>
    <row r="58" spans="2:19">
      <c r="B58"/>
      <c r="C58" s="19" t="s">
        <v>1618</v>
      </c>
      <c r="D58" s="19" t="s">
        <v>1619</v>
      </c>
      <c r="E58" s="19" t="s">
        <v>512</v>
      </c>
      <c r="F58" s="19" t="s">
        <v>29</v>
      </c>
      <c r="G58" s="19" t="s">
        <v>35</v>
      </c>
      <c r="H58"/>
      <c r="I58"/>
      <c r="J58"/>
      <c r="K58"/>
      <c r="L58"/>
      <c r="M58"/>
      <c r="N58"/>
      <c r="O58"/>
      <c r="P58"/>
      <c r="Q58"/>
      <c r="R58"/>
      <c r="S58"/>
    </row>
    <row r="59" spans="2:19">
      <c r="B59"/>
      <c r="C59" s="19" t="s">
        <v>1813</v>
      </c>
      <c r="D59" s="19" t="s">
        <v>1666</v>
      </c>
      <c r="E59" s="19" t="s">
        <v>512</v>
      </c>
      <c r="F59" s="19" t="s">
        <v>29</v>
      </c>
      <c r="G59" s="19" t="s">
        <v>35</v>
      </c>
      <c r="H59"/>
      <c r="I59"/>
      <c r="J59"/>
      <c r="K59"/>
      <c r="L59"/>
      <c r="M59"/>
      <c r="N59"/>
      <c r="O59"/>
      <c r="P59"/>
      <c r="Q59"/>
      <c r="R59"/>
      <c r="S59"/>
    </row>
    <row r="60" spans="2:19">
      <c r="B60"/>
      <c r="C60" s="19" t="s">
        <v>1820</v>
      </c>
      <c r="D60" s="19" t="s">
        <v>1821</v>
      </c>
      <c r="E60" s="19" t="s">
        <v>512</v>
      </c>
      <c r="F60" s="19" t="s">
        <v>29</v>
      </c>
      <c r="G60" s="19" t="s">
        <v>35</v>
      </c>
      <c r="H60"/>
      <c r="I60"/>
      <c r="J60"/>
      <c r="K60"/>
      <c r="L60"/>
      <c r="M60"/>
      <c r="N60"/>
      <c r="O60"/>
      <c r="P60"/>
      <c r="Q60"/>
      <c r="R60"/>
      <c r="S60"/>
    </row>
    <row r="61" spans="2:19">
      <c r="B61"/>
      <c r="C61" s="19" t="s">
        <v>292</v>
      </c>
      <c r="D61" s="19" t="s">
        <v>1783</v>
      </c>
      <c r="E61" s="19" t="s">
        <v>512</v>
      </c>
      <c r="F61" s="19" t="s">
        <v>29</v>
      </c>
      <c r="G61" s="19" t="s">
        <v>35</v>
      </c>
      <c r="H61"/>
      <c r="I61"/>
      <c r="J61"/>
      <c r="K61"/>
      <c r="L61"/>
      <c r="M61"/>
      <c r="N61"/>
      <c r="O61"/>
      <c r="P61"/>
      <c r="Q61"/>
      <c r="R61"/>
      <c r="S61"/>
    </row>
    <row r="62" spans="2:19">
      <c r="B62"/>
      <c r="C62" s="19" t="s">
        <v>291</v>
      </c>
      <c r="D62" s="19" t="s">
        <v>1273</v>
      </c>
      <c r="E62" s="19" t="s">
        <v>512</v>
      </c>
      <c r="F62" s="19" t="s">
        <v>29</v>
      </c>
      <c r="G62" s="19" t="s">
        <v>35</v>
      </c>
      <c r="H62"/>
      <c r="I62"/>
      <c r="J62"/>
      <c r="K62"/>
      <c r="L62"/>
      <c r="M62"/>
      <c r="N62"/>
      <c r="O62"/>
      <c r="P62"/>
      <c r="Q62"/>
      <c r="R62"/>
      <c r="S62"/>
    </row>
    <row r="63" spans="2:19">
      <c r="B63"/>
      <c r="C63" s="19" t="s">
        <v>1814</v>
      </c>
      <c r="D63" s="19" t="s">
        <v>1815</v>
      </c>
      <c r="E63" s="19" t="s">
        <v>512</v>
      </c>
      <c r="F63" s="19" t="s">
        <v>29</v>
      </c>
      <c r="G63" s="19" t="s">
        <v>35</v>
      </c>
      <c r="H63"/>
      <c r="I63"/>
      <c r="J63"/>
      <c r="K63"/>
      <c r="L63"/>
      <c r="M63"/>
      <c r="N63"/>
      <c r="O63"/>
      <c r="P63"/>
      <c r="Q63"/>
      <c r="R63"/>
      <c r="S63"/>
    </row>
    <row r="64" spans="2:19">
      <c r="B64"/>
      <c r="C64" s="19" t="s">
        <v>1810</v>
      </c>
      <c r="D64" s="19" t="s">
        <v>1812</v>
      </c>
      <c r="E64" s="19" t="s">
        <v>512</v>
      </c>
      <c r="F64" s="19" t="s">
        <v>29</v>
      </c>
      <c r="G64" s="19" t="s">
        <v>43</v>
      </c>
      <c r="H64"/>
      <c r="I64"/>
      <c r="J64"/>
      <c r="K64"/>
      <c r="L64"/>
      <c r="M64"/>
      <c r="N64"/>
      <c r="O64"/>
      <c r="P64"/>
      <c r="Q64"/>
      <c r="R64"/>
      <c r="S64"/>
    </row>
    <row r="65" spans="2:19">
      <c r="B65"/>
      <c r="C65" s="19" t="s">
        <v>316</v>
      </c>
      <c r="D65" s="19" t="s">
        <v>948</v>
      </c>
      <c r="E65" s="19" t="s">
        <v>512</v>
      </c>
      <c r="F65" s="19" t="s">
        <v>29</v>
      </c>
      <c r="G65" s="19" t="s">
        <v>35</v>
      </c>
      <c r="H65"/>
      <c r="I65"/>
      <c r="J65"/>
      <c r="K65"/>
      <c r="L65"/>
      <c r="M65"/>
      <c r="N65"/>
      <c r="O65"/>
      <c r="P65"/>
      <c r="Q65"/>
      <c r="R65"/>
      <c r="S65"/>
    </row>
    <row r="66" spans="2:19">
      <c r="B66"/>
      <c r="C66" s="19" t="s">
        <v>983</v>
      </c>
      <c r="D66" s="19" t="s">
        <v>984</v>
      </c>
      <c r="E66" s="19" t="s">
        <v>512</v>
      </c>
      <c r="F66" s="19" t="s">
        <v>29</v>
      </c>
      <c r="G66" s="19" t="s">
        <v>35</v>
      </c>
      <c r="H66"/>
      <c r="I66"/>
      <c r="J66"/>
      <c r="K66"/>
      <c r="L66"/>
      <c r="M66"/>
      <c r="N66"/>
      <c r="O66"/>
      <c r="P66"/>
      <c r="Q66"/>
      <c r="R66"/>
      <c r="S66"/>
    </row>
    <row r="67" spans="2:19">
      <c r="B67"/>
      <c r="C67" s="19" t="s">
        <v>1466</v>
      </c>
      <c r="D67" s="19" t="s">
        <v>1787</v>
      </c>
      <c r="E67" s="19" t="s">
        <v>512</v>
      </c>
      <c r="F67" s="19" t="s">
        <v>29</v>
      </c>
      <c r="G67" s="19" t="s">
        <v>35</v>
      </c>
      <c r="H67"/>
      <c r="I67"/>
      <c r="J67"/>
      <c r="K67"/>
      <c r="L67"/>
      <c r="M67"/>
      <c r="N67"/>
      <c r="O67"/>
      <c r="P67"/>
      <c r="Q67"/>
      <c r="R67"/>
      <c r="S67"/>
    </row>
    <row r="68" spans="2:19">
      <c r="B68"/>
      <c r="C68" s="19" t="s">
        <v>1752</v>
      </c>
      <c r="D68" s="19" t="s">
        <v>1753</v>
      </c>
      <c r="E68" s="19" t="s">
        <v>512</v>
      </c>
      <c r="F68" s="19" t="s">
        <v>29</v>
      </c>
      <c r="G68" s="19" t="s">
        <v>35</v>
      </c>
      <c r="H68"/>
      <c r="I68"/>
      <c r="J68"/>
      <c r="K68"/>
      <c r="L68"/>
      <c r="M68"/>
      <c r="N68"/>
      <c r="O68"/>
      <c r="P68"/>
      <c r="Q68"/>
      <c r="R68"/>
      <c r="S68"/>
    </row>
    <row r="69" spans="2:19">
      <c r="B69"/>
      <c r="C69" s="19" t="s">
        <v>294</v>
      </c>
      <c r="D69" s="19" t="s">
        <v>1784</v>
      </c>
      <c r="E69" s="19" t="s">
        <v>512</v>
      </c>
      <c r="F69" s="19" t="s">
        <v>29</v>
      </c>
      <c r="G69" s="19" t="s">
        <v>35</v>
      </c>
      <c r="H69"/>
      <c r="I69"/>
      <c r="J69"/>
      <c r="K69"/>
      <c r="L69"/>
      <c r="M69"/>
      <c r="N69"/>
      <c r="O69"/>
      <c r="P69"/>
      <c r="Q69"/>
      <c r="R69"/>
      <c r="S69"/>
    </row>
    <row r="70" spans="2:19">
      <c r="B70"/>
      <c r="C70" s="19" t="s">
        <v>501</v>
      </c>
      <c r="D70" s="19" t="s">
        <v>1128</v>
      </c>
      <c r="E70" s="19" t="s">
        <v>512</v>
      </c>
      <c r="F70" s="19" t="s">
        <v>29</v>
      </c>
      <c r="G70" s="19" t="s">
        <v>43</v>
      </c>
      <c r="H70"/>
      <c r="I70"/>
      <c r="J70"/>
      <c r="K70"/>
      <c r="L70"/>
      <c r="M70"/>
      <c r="N70"/>
      <c r="O70"/>
      <c r="P70"/>
      <c r="Q70"/>
      <c r="R70"/>
      <c r="S70"/>
    </row>
    <row r="71" spans="2:19">
      <c r="B71"/>
      <c r="C71" s="19" t="s">
        <v>293</v>
      </c>
      <c r="D71" s="19" t="s">
        <v>1780</v>
      </c>
      <c r="E71" s="19" t="s">
        <v>512</v>
      </c>
      <c r="F71" s="19" t="s">
        <v>29</v>
      </c>
      <c r="G71" s="19" t="s">
        <v>35</v>
      </c>
      <c r="H71"/>
      <c r="I71"/>
      <c r="J71"/>
      <c r="K71"/>
      <c r="L71"/>
      <c r="M71"/>
      <c r="N71"/>
      <c r="O71"/>
      <c r="P71"/>
      <c r="Q71"/>
      <c r="R71"/>
      <c r="S71"/>
    </row>
    <row r="72" spans="2:19">
      <c r="B72"/>
      <c r="C72" s="19" t="s">
        <v>311</v>
      </c>
      <c r="D72" s="19" t="s">
        <v>1294</v>
      </c>
      <c r="E72" s="19" t="s">
        <v>512</v>
      </c>
      <c r="F72" s="19" t="s">
        <v>29</v>
      </c>
      <c r="G72" s="19" t="s">
        <v>35</v>
      </c>
      <c r="H72"/>
      <c r="I72"/>
      <c r="J72"/>
      <c r="K72"/>
      <c r="L72"/>
      <c r="M72"/>
      <c r="N72"/>
      <c r="O72"/>
      <c r="P72"/>
      <c r="Q72"/>
      <c r="R72"/>
      <c r="S72"/>
    </row>
    <row r="73" spans="2:19">
      <c r="B73"/>
      <c r="C73" s="19" t="s">
        <v>994</v>
      </c>
      <c r="D73" s="19" t="s">
        <v>995</v>
      </c>
      <c r="E73" s="19" t="s">
        <v>512</v>
      </c>
      <c r="F73" s="19" t="s">
        <v>29</v>
      </c>
      <c r="G73" s="19" t="s">
        <v>35</v>
      </c>
      <c r="H73"/>
      <c r="I73"/>
      <c r="J73"/>
      <c r="K73"/>
      <c r="L73"/>
      <c r="M73"/>
      <c r="N73"/>
      <c r="O73"/>
      <c r="P73"/>
      <c r="Q73"/>
      <c r="R73"/>
      <c r="S73"/>
    </row>
    <row r="74" spans="2:19">
      <c r="B74"/>
      <c r="C74" s="19" t="s">
        <v>1470</v>
      </c>
      <c r="D74" s="19" t="s">
        <v>1788</v>
      </c>
      <c r="E74" s="19" t="s">
        <v>512</v>
      </c>
      <c r="F74" s="19" t="s">
        <v>29</v>
      </c>
      <c r="G74" s="19" t="s">
        <v>35</v>
      </c>
      <c r="H74"/>
      <c r="I74"/>
      <c r="J74"/>
      <c r="K74"/>
      <c r="L74"/>
      <c r="M74"/>
      <c r="N74"/>
      <c r="O74"/>
      <c r="P74"/>
      <c r="Q74"/>
      <c r="R74"/>
      <c r="S74"/>
    </row>
    <row r="75" spans="2:19">
      <c r="B75"/>
      <c r="C75" s="19" t="s">
        <v>1626</v>
      </c>
      <c r="D75" s="19" t="s">
        <v>1627</v>
      </c>
      <c r="E75" s="19" t="s">
        <v>512</v>
      </c>
      <c r="F75" s="19" t="s">
        <v>29</v>
      </c>
      <c r="G75" s="19" t="s">
        <v>35</v>
      </c>
      <c r="H75"/>
      <c r="I75"/>
      <c r="J75"/>
      <c r="K75"/>
      <c r="L75"/>
      <c r="M75"/>
      <c r="N75"/>
      <c r="O75"/>
      <c r="P75"/>
      <c r="Q75"/>
      <c r="R75"/>
      <c r="S75"/>
    </row>
    <row r="76" spans="2:19">
      <c r="B76"/>
      <c r="C76" s="19" t="s">
        <v>941</v>
      </c>
      <c r="D76" s="19" t="s">
        <v>942</v>
      </c>
      <c r="E76" s="19" t="s">
        <v>512</v>
      </c>
      <c r="F76" s="19" t="s">
        <v>29</v>
      </c>
      <c r="G76" s="19" t="s">
        <v>35</v>
      </c>
      <c r="H76"/>
      <c r="I76"/>
      <c r="J76"/>
      <c r="K76"/>
      <c r="L76"/>
      <c r="M76"/>
      <c r="N76"/>
      <c r="O76"/>
      <c r="P76"/>
      <c r="Q76"/>
      <c r="R76"/>
      <c r="S76"/>
    </row>
    <row r="77" spans="2:19">
      <c r="B77"/>
      <c r="C77" s="19" t="s">
        <v>1091</v>
      </c>
      <c r="D77" s="19" t="s">
        <v>1785</v>
      </c>
      <c r="E77" s="19" t="s">
        <v>512</v>
      </c>
      <c r="F77" s="19" t="s">
        <v>29</v>
      </c>
      <c r="G77" s="19" t="s">
        <v>35</v>
      </c>
      <c r="H77"/>
      <c r="I77"/>
      <c r="J77"/>
      <c r="K77"/>
      <c r="L77"/>
      <c r="M77"/>
      <c r="N77"/>
      <c r="O77"/>
      <c r="P77"/>
      <c r="Q77"/>
      <c r="R77"/>
      <c r="S77"/>
    </row>
    <row r="78" spans="2:19">
      <c r="B78"/>
      <c r="C78" s="19" t="s">
        <v>296</v>
      </c>
      <c r="D78" s="19" t="s">
        <v>1781</v>
      </c>
      <c r="E78" s="19" t="s">
        <v>512</v>
      </c>
      <c r="F78" s="19" t="s">
        <v>29</v>
      </c>
      <c r="G78" s="19" t="s">
        <v>35</v>
      </c>
      <c r="H78"/>
      <c r="I78"/>
      <c r="J78"/>
      <c r="K78"/>
      <c r="L78"/>
      <c r="M78"/>
      <c r="N78"/>
      <c r="O78"/>
      <c r="P78"/>
      <c r="Q78"/>
      <c r="R78"/>
      <c r="S78"/>
    </row>
    <row r="79" spans="2:19">
      <c r="B79"/>
      <c r="C79" s="19" t="s">
        <v>295</v>
      </c>
      <c r="D79" s="19" t="s">
        <v>1029</v>
      </c>
      <c r="E79" s="19" t="s">
        <v>512</v>
      </c>
      <c r="F79" s="19" t="s">
        <v>29</v>
      </c>
      <c r="G79" s="19" t="s">
        <v>35</v>
      </c>
      <c r="H79"/>
      <c r="I79"/>
      <c r="J79"/>
      <c r="K79"/>
      <c r="L79"/>
      <c r="M79"/>
      <c r="N79"/>
      <c r="O79"/>
      <c r="P79"/>
      <c r="Q79"/>
      <c r="R79"/>
      <c r="S79"/>
    </row>
    <row r="80" spans="2:19">
      <c r="B80"/>
      <c r="C80" s="19" t="s">
        <v>1003</v>
      </c>
      <c r="D80" s="19" t="s">
        <v>1004</v>
      </c>
      <c r="E80" s="19" t="s">
        <v>512</v>
      </c>
      <c r="F80" s="19" t="s">
        <v>29</v>
      </c>
      <c r="G80" s="19" t="s">
        <v>35</v>
      </c>
      <c r="H80"/>
      <c r="I80"/>
      <c r="J80"/>
      <c r="K80"/>
      <c r="L80"/>
      <c r="M80"/>
      <c r="N80"/>
      <c r="O80"/>
      <c r="P80"/>
      <c r="Q80"/>
      <c r="R80"/>
      <c r="S80"/>
    </row>
    <row r="81" spans="2:19">
      <c r="B81"/>
      <c r="C81" s="19" t="s">
        <v>1484</v>
      </c>
      <c r="D81" s="19" t="s">
        <v>1789</v>
      </c>
      <c r="E81" s="19" t="s">
        <v>512</v>
      </c>
      <c r="F81" s="19" t="s">
        <v>29</v>
      </c>
      <c r="G81" s="19" t="s">
        <v>35</v>
      </c>
      <c r="H81"/>
      <c r="I81"/>
      <c r="J81"/>
      <c r="K81"/>
      <c r="L81"/>
      <c r="M81"/>
      <c r="N81"/>
      <c r="O81"/>
      <c r="P81"/>
      <c r="Q81"/>
      <c r="R81"/>
      <c r="S81"/>
    </row>
    <row r="82" spans="2:19">
      <c r="B82"/>
      <c r="C82" s="19" t="s">
        <v>1634</v>
      </c>
      <c r="D82" s="19" t="s">
        <v>1635</v>
      </c>
      <c r="E82" s="19" t="s">
        <v>512</v>
      </c>
      <c r="F82" s="19" t="s">
        <v>29</v>
      </c>
      <c r="G82" s="19" t="s">
        <v>35</v>
      </c>
      <c r="H82"/>
      <c r="I82"/>
      <c r="J82"/>
      <c r="K82"/>
      <c r="L82"/>
      <c r="M82"/>
      <c r="N82"/>
      <c r="O82"/>
      <c r="P82"/>
      <c r="Q82"/>
      <c r="R82"/>
      <c r="S82"/>
    </row>
    <row r="83" spans="2:19">
      <c r="B83"/>
      <c r="C83" s="19" t="s">
        <v>314</v>
      </c>
      <c r="D83" s="19" t="s">
        <v>246</v>
      </c>
      <c r="E83" s="19" t="s">
        <v>512</v>
      </c>
      <c r="F83" s="19" t="s">
        <v>29</v>
      </c>
      <c r="G83" s="19" t="s">
        <v>35</v>
      </c>
      <c r="H83"/>
      <c r="I83"/>
      <c r="J83"/>
      <c r="K83"/>
      <c r="L83"/>
      <c r="M83"/>
      <c r="N83"/>
      <c r="O83"/>
      <c r="P83"/>
      <c r="Q83"/>
      <c r="R83"/>
      <c r="S83"/>
    </row>
    <row r="84" spans="2:19">
      <c r="B84"/>
      <c r="C84" s="19" t="s">
        <v>288</v>
      </c>
      <c r="D84" s="19" t="s">
        <v>1265</v>
      </c>
      <c r="E84" s="19" t="s">
        <v>512</v>
      </c>
      <c r="F84" s="19" t="s">
        <v>29</v>
      </c>
      <c r="G84" s="19" t="s">
        <v>35</v>
      </c>
      <c r="H84"/>
      <c r="I84"/>
      <c r="J84"/>
      <c r="K84"/>
      <c r="L84"/>
      <c r="M84"/>
      <c r="N84"/>
      <c r="O84"/>
      <c r="P84"/>
      <c r="Q84"/>
      <c r="R84"/>
      <c r="S84"/>
    </row>
    <row r="85" spans="2:19">
      <c r="B85"/>
      <c r="C85" s="19" t="s">
        <v>297</v>
      </c>
      <c r="D85" s="19" t="s">
        <v>1253</v>
      </c>
      <c r="E85" s="19" t="s">
        <v>512</v>
      </c>
      <c r="F85" s="19" t="s">
        <v>29</v>
      </c>
      <c r="G85" s="19" t="s">
        <v>35</v>
      </c>
      <c r="H85"/>
      <c r="I85"/>
      <c r="J85"/>
      <c r="K85"/>
      <c r="L85"/>
      <c r="M85"/>
      <c r="N85"/>
      <c r="O85"/>
      <c r="P85"/>
      <c r="Q85"/>
      <c r="R85"/>
      <c r="S85"/>
    </row>
    <row r="86" spans="2:19">
      <c r="B86"/>
      <c r="C86" s="19" t="s">
        <v>298</v>
      </c>
      <c r="D86" s="19" t="s">
        <v>1259</v>
      </c>
      <c r="E86" s="19" t="s">
        <v>512</v>
      </c>
      <c r="F86" s="19" t="s">
        <v>29</v>
      </c>
      <c r="G86" s="19" t="s">
        <v>35</v>
      </c>
      <c r="H86"/>
      <c r="I86"/>
      <c r="J86"/>
      <c r="K86"/>
      <c r="L86"/>
      <c r="M86"/>
      <c r="N86"/>
      <c r="O86"/>
      <c r="P86"/>
      <c r="Q86"/>
      <c r="R86"/>
      <c r="S86"/>
    </row>
    <row r="87" spans="2:19">
      <c r="B87"/>
      <c r="C87" s="19" t="s">
        <v>289</v>
      </c>
      <c r="D87" s="19" t="s">
        <v>1272</v>
      </c>
      <c r="E87" s="19" t="s">
        <v>512</v>
      </c>
      <c r="F87" s="19" t="s">
        <v>29</v>
      </c>
      <c r="G87" s="19" t="s">
        <v>35</v>
      </c>
      <c r="H87"/>
      <c r="I87"/>
      <c r="J87"/>
      <c r="K87"/>
      <c r="L87"/>
      <c r="M87"/>
      <c r="N87"/>
      <c r="O87"/>
      <c r="P87"/>
      <c r="Q87"/>
      <c r="R87"/>
      <c r="S87"/>
    </row>
    <row r="88" spans="2:19">
      <c r="B88"/>
      <c r="C88" s="19" t="s">
        <v>312</v>
      </c>
      <c r="D88" s="19" t="s">
        <v>245</v>
      </c>
      <c r="E88" s="19" t="s">
        <v>512</v>
      </c>
      <c r="F88" s="19" t="s">
        <v>29</v>
      </c>
      <c r="G88" s="19" t="s">
        <v>35</v>
      </c>
      <c r="H88"/>
      <c r="I88"/>
      <c r="J88"/>
      <c r="K88"/>
      <c r="L88"/>
      <c r="M88"/>
      <c r="N88"/>
      <c r="O88"/>
      <c r="P88"/>
      <c r="Q88"/>
      <c r="R88"/>
      <c r="S88"/>
    </row>
    <row r="89" spans="2:19">
      <c r="B89"/>
      <c r="C89" s="19" t="s">
        <v>299</v>
      </c>
      <c r="D89" s="19" t="s">
        <v>244</v>
      </c>
      <c r="E89" s="19" t="s">
        <v>512</v>
      </c>
      <c r="F89" s="19" t="s">
        <v>29</v>
      </c>
      <c r="G89" s="19" t="s">
        <v>35</v>
      </c>
      <c r="H89"/>
      <c r="I89"/>
      <c r="J89"/>
      <c r="K89"/>
      <c r="L89"/>
      <c r="M89"/>
      <c r="N89"/>
      <c r="O89"/>
      <c r="P89"/>
      <c r="Q89"/>
      <c r="R89"/>
      <c r="S89"/>
    </row>
    <row r="90" spans="2:19">
      <c r="B90"/>
      <c r="C90" s="19" t="s">
        <v>313</v>
      </c>
      <c r="D90" s="19" t="s">
        <v>1290</v>
      </c>
      <c r="E90" s="19" t="s">
        <v>512</v>
      </c>
      <c r="F90" s="19" t="s">
        <v>29</v>
      </c>
      <c r="G90" s="19" t="s">
        <v>35</v>
      </c>
      <c r="H90"/>
      <c r="I90"/>
      <c r="J90"/>
      <c r="K90"/>
      <c r="L90"/>
      <c r="M90"/>
      <c r="N90"/>
      <c r="O90"/>
      <c r="P90"/>
      <c r="Q90"/>
      <c r="R90"/>
      <c r="S90"/>
    </row>
    <row r="91" spans="2:19">
      <c r="B91"/>
      <c r="C91" s="19" t="s">
        <v>300</v>
      </c>
      <c r="D91" s="19" t="s">
        <v>1247</v>
      </c>
      <c r="E91" s="19" t="s">
        <v>512</v>
      </c>
      <c r="F91" s="19" t="s">
        <v>29</v>
      </c>
      <c r="G91" s="19" t="s">
        <v>35</v>
      </c>
      <c r="H91"/>
      <c r="I91"/>
      <c r="J91"/>
      <c r="K91"/>
      <c r="L91"/>
      <c r="M91"/>
      <c r="N91"/>
      <c r="O91"/>
      <c r="P91"/>
      <c r="Q91"/>
      <c r="R91"/>
      <c r="S91"/>
    </row>
    <row r="92" spans="2:19">
      <c r="B92"/>
      <c r="C92" s="19" t="s">
        <v>301</v>
      </c>
      <c r="D92" s="19" t="s">
        <v>1280</v>
      </c>
      <c r="E92" s="19" t="s">
        <v>512</v>
      </c>
      <c r="F92" s="19" t="s">
        <v>29</v>
      </c>
      <c r="G92" s="19" t="s">
        <v>35</v>
      </c>
      <c r="H92"/>
      <c r="I92"/>
      <c r="J92"/>
      <c r="K92"/>
      <c r="L92"/>
      <c r="M92"/>
      <c r="N92"/>
      <c r="O92"/>
      <c r="P92"/>
      <c r="Q92"/>
      <c r="R92"/>
      <c r="S92"/>
    </row>
    <row r="93" spans="2:19">
      <c r="B93"/>
      <c r="C93" s="19" t="s">
        <v>303</v>
      </c>
      <c r="D93" s="19" t="s">
        <v>1249</v>
      </c>
      <c r="E93" s="19" t="s">
        <v>512</v>
      </c>
      <c r="F93" s="19" t="s">
        <v>29</v>
      </c>
      <c r="G93" s="19" t="s">
        <v>35</v>
      </c>
      <c r="H93"/>
      <c r="I93"/>
      <c r="J93"/>
      <c r="K93"/>
      <c r="L93"/>
      <c r="M93"/>
      <c r="N93"/>
      <c r="O93"/>
      <c r="P93"/>
      <c r="Q93"/>
      <c r="R93"/>
      <c r="S93"/>
    </row>
    <row r="94" spans="2:19">
      <c r="B94"/>
      <c r="C94" s="19" t="s">
        <v>302</v>
      </c>
      <c r="D94" s="19" t="s">
        <v>1282</v>
      </c>
      <c r="E94" s="19" t="s">
        <v>512</v>
      </c>
      <c r="F94" s="19" t="s">
        <v>29</v>
      </c>
      <c r="G94" s="19" t="s">
        <v>35</v>
      </c>
      <c r="H94"/>
      <c r="I94"/>
      <c r="J94"/>
      <c r="K94"/>
      <c r="L94"/>
      <c r="M94"/>
      <c r="N94"/>
      <c r="O94"/>
      <c r="P94"/>
      <c r="Q94"/>
      <c r="R94"/>
      <c r="S94"/>
    </row>
    <row r="95" spans="2:19">
      <c r="B95"/>
      <c r="C95" s="19" t="s">
        <v>304</v>
      </c>
      <c r="D95" s="19" t="s">
        <v>1283</v>
      </c>
      <c r="E95" s="19" t="s">
        <v>512</v>
      </c>
      <c r="F95" s="19" t="s">
        <v>29</v>
      </c>
      <c r="G95" s="19" t="s">
        <v>35</v>
      </c>
      <c r="H95"/>
      <c r="I95"/>
      <c r="J95"/>
      <c r="K95"/>
      <c r="L95"/>
      <c r="M95"/>
      <c r="N95"/>
      <c r="O95"/>
      <c r="P95"/>
      <c r="Q95"/>
      <c r="R95"/>
      <c r="S95"/>
    </row>
    <row r="96" spans="2:19">
      <c r="B96"/>
      <c r="C96" s="19" t="s">
        <v>1284</v>
      </c>
      <c r="D96" s="19" t="s">
        <v>1778</v>
      </c>
      <c r="E96" s="19" t="s">
        <v>512</v>
      </c>
      <c r="F96" s="19" t="s">
        <v>29</v>
      </c>
      <c r="G96" s="19" t="s">
        <v>35</v>
      </c>
      <c r="H96"/>
      <c r="I96"/>
      <c r="J96"/>
      <c r="K96"/>
      <c r="L96"/>
      <c r="M96"/>
      <c r="N96"/>
      <c r="O96"/>
      <c r="P96"/>
      <c r="Q96"/>
      <c r="R96"/>
      <c r="S96"/>
    </row>
    <row r="97" spans="2:19">
      <c r="B97"/>
      <c r="C97" s="19" t="s">
        <v>305</v>
      </c>
      <c r="D97" s="19" t="s">
        <v>1251</v>
      </c>
      <c r="E97" s="19" t="s">
        <v>512</v>
      </c>
      <c r="F97" s="19" t="s">
        <v>29</v>
      </c>
      <c r="G97" s="19" t="s">
        <v>35</v>
      </c>
      <c r="H97"/>
      <c r="I97"/>
      <c r="J97"/>
      <c r="K97"/>
      <c r="L97"/>
      <c r="M97"/>
      <c r="N97"/>
      <c r="O97"/>
      <c r="P97"/>
      <c r="Q97"/>
      <c r="R97"/>
      <c r="S97"/>
    </row>
    <row r="98" spans="2:19">
      <c r="B98"/>
      <c r="C98" s="19" t="s">
        <v>285</v>
      </c>
      <c r="D98" s="19" t="s">
        <v>405</v>
      </c>
      <c r="E98" s="19" t="s">
        <v>512</v>
      </c>
      <c r="F98" s="19" t="s">
        <v>29</v>
      </c>
      <c r="G98" s="19" t="s">
        <v>35</v>
      </c>
      <c r="H98"/>
      <c r="I98"/>
      <c r="J98"/>
      <c r="K98"/>
      <c r="L98"/>
      <c r="M98"/>
      <c r="N98"/>
      <c r="O98"/>
      <c r="P98"/>
      <c r="Q98"/>
      <c r="R98"/>
      <c r="S98"/>
    </row>
    <row r="99" spans="2:19">
      <c r="B99"/>
      <c r="C99" s="19" t="s">
        <v>284</v>
      </c>
      <c r="D99" s="19" t="s">
        <v>1266</v>
      </c>
      <c r="E99" s="19" t="s">
        <v>512</v>
      </c>
      <c r="F99" s="19" t="s">
        <v>29</v>
      </c>
      <c r="G99" s="19" t="s">
        <v>35</v>
      </c>
      <c r="H99"/>
      <c r="I99"/>
      <c r="J99"/>
      <c r="K99"/>
      <c r="L99"/>
      <c r="M99"/>
      <c r="N99"/>
      <c r="O99"/>
      <c r="P99"/>
      <c r="Q99"/>
      <c r="R99"/>
      <c r="S99"/>
    </row>
    <row r="100" spans="2:19">
      <c r="B100"/>
      <c r="C100" s="19" t="s">
        <v>1546</v>
      </c>
      <c r="D100" s="19" t="s">
        <v>1547</v>
      </c>
      <c r="E100" s="19" t="s">
        <v>512</v>
      </c>
      <c r="F100" s="19" t="s">
        <v>29</v>
      </c>
      <c r="G100" s="19" t="s">
        <v>35</v>
      </c>
      <c r="H100"/>
      <c r="I100"/>
      <c r="J100"/>
      <c r="K100"/>
      <c r="L100"/>
      <c r="M100"/>
      <c r="N100"/>
      <c r="O100"/>
      <c r="P100"/>
      <c r="Q100"/>
      <c r="R100"/>
      <c r="S100"/>
    </row>
    <row r="101" spans="2:19">
      <c r="B101"/>
      <c r="C101" s="19" t="s">
        <v>1540</v>
      </c>
      <c r="D101" s="19" t="s">
        <v>1541</v>
      </c>
      <c r="E101" s="19" t="s">
        <v>512</v>
      </c>
      <c r="F101" s="19" t="s">
        <v>29</v>
      </c>
      <c r="G101" s="19" t="s">
        <v>35</v>
      </c>
      <c r="H101"/>
      <c r="I101"/>
      <c r="J101"/>
      <c r="K101"/>
      <c r="L101"/>
      <c r="M101"/>
      <c r="N101"/>
      <c r="O101"/>
      <c r="P101"/>
      <c r="Q101"/>
      <c r="R101"/>
      <c r="S101"/>
    </row>
    <row r="102" spans="2:19">
      <c r="B102"/>
      <c r="C102" s="19" t="s">
        <v>287</v>
      </c>
      <c r="D102" s="19" t="s">
        <v>1261</v>
      </c>
      <c r="E102" s="19" t="s">
        <v>512</v>
      </c>
      <c r="F102" s="19" t="s">
        <v>29</v>
      </c>
      <c r="G102" s="19" t="s">
        <v>35</v>
      </c>
      <c r="H102"/>
      <c r="I102"/>
      <c r="J102"/>
      <c r="K102"/>
      <c r="L102"/>
      <c r="M102"/>
      <c r="N102"/>
      <c r="O102"/>
      <c r="P102"/>
      <c r="Q102"/>
      <c r="R102"/>
      <c r="S102"/>
    </row>
    <row r="103" spans="2:19">
      <c r="B103"/>
      <c r="C103" s="19" t="s">
        <v>286</v>
      </c>
      <c r="D103" s="19" t="s">
        <v>1269</v>
      </c>
      <c r="E103" s="19" t="s">
        <v>512</v>
      </c>
      <c r="F103" s="19" t="s">
        <v>29</v>
      </c>
      <c r="G103" s="19" t="s">
        <v>35</v>
      </c>
      <c r="H103"/>
      <c r="I103"/>
      <c r="J103"/>
      <c r="K103"/>
      <c r="L103"/>
      <c r="M103"/>
      <c r="N103"/>
      <c r="O103"/>
      <c r="P103"/>
      <c r="Q103"/>
      <c r="R103"/>
      <c r="S103"/>
    </row>
    <row r="104" spans="2:19">
      <c r="B104"/>
      <c r="C104" s="19" t="s">
        <v>1385</v>
      </c>
      <c r="D104" s="19" t="s">
        <v>1386</v>
      </c>
      <c r="E104" s="19" t="s">
        <v>512</v>
      </c>
      <c r="F104" s="19" t="s">
        <v>29</v>
      </c>
      <c r="G104" s="19" t="s">
        <v>35</v>
      </c>
      <c r="H104"/>
      <c r="I104"/>
      <c r="J104"/>
      <c r="K104"/>
      <c r="L104"/>
      <c r="M104"/>
      <c r="N104"/>
      <c r="O104"/>
      <c r="P104"/>
      <c r="Q104"/>
      <c r="R104"/>
      <c r="S104"/>
    </row>
    <row r="105" spans="2:19">
      <c r="B105"/>
      <c r="C105" s="19" t="s">
        <v>1372</v>
      </c>
      <c r="D105" s="19" t="s">
        <v>1373</v>
      </c>
      <c r="E105" s="19" t="s">
        <v>512</v>
      </c>
      <c r="F105" s="19" t="s">
        <v>29</v>
      </c>
      <c r="G105" s="19" t="s">
        <v>35</v>
      </c>
      <c r="H105"/>
      <c r="I105"/>
      <c r="J105"/>
      <c r="K105"/>
      <c r="L105"/>
      <c r="M105"/>
      <c r="N105"/>
      <c r="O105"/>
      <c r="P105"/>
      <c r="Q105"/>
      <c r="R105"/>
      <c r="S105"/>
    </row>
    <row r="106" spans="2:19">
      <c r="B106"/>
      <c r="C106" s="19" t="s">
        <v>486</v>
      </c>
      <c r="D106" s="19" t="s">
        <v>488</v>
      </c>
      <c r="E106" s="19" t="s">
        <v>512</v>
      </c>
      <c r="F106" s="19" t="s">
        <v>29</v>
      </c>
      <c r="G106" s="19" t="s">
        <v>35</v>
      </c>
      <c r="H106"/>
      <c r="I106"/>
      <c r="J106"/>
      <c r="K106"/>
      <c r="L106"/>
      <c r="M106"/>
      <c r="N106"/>
      <c r="O106"/>
      <c r="P106"/>
      <c r="Q106"/>
      <c r="R106"/>
      <c r="S106"/>
    </row>
    <row r="107" spans="2:19">
      <c r="B107"/>
      <c r="C107" s="19" t="s">
        <v>307</v>
      </c>
      <c r="D107" s="19" t="s">
        <v>1256</v>
      </c>
      <c r="E107" s="19" t="s">
        <v>512</v>
      </c>
      <c r="F107" s="19" t="s">
        <v>29</v>
      </c>
      <c r="G107" s="19" t="s">
        <v>35</v>
      </c>
      <c r="H107"/>
      <c r="I107"/>
      <c r="J107"/>
      <c r="K107"/>
      <c r="L107"/>
      <c r="M107"/>
      <c r="N107"/>
      <c r="O107"/>
      <c r="P107"/>
      <c r="Q107"/>
      <c r="R107"/>
      <c r="S107"/>
    </row>
    <row r="108" spans="2:19">
      <c r="B108"/>
      <c r="C108" s="19" t="s">
        <v>306</v>
      </c>
      <c r="D108" s="19" t="s">
        <v>1286</v>
      </c>
      <c r="E108" s="19" t="s">
        <v>512</v>
      </c>
      <c r="F108" s="19" t="s">
        <v>29</v>
      </c>
      <c r="G108" s="19" t="s">
        <v>35</v>
      </c>
      <c r="H108"/>
      <c r="I108"/>
      <c r="J108"/>
      <c r="K108"/>
      <c r="L108"/>
      <c r="M108"/>
      <c r="N108"/>
      <c r="O108"/>
      <c r="P108"/>
      <c r="Q108"/>
      <c r="R108"/>
      <c r="S108"/>
    </row>
    <row r="109" spans="2:19">
      <c r="B109"/>
      <c r="C109" s="19" t="s">
        <v>1729</v>
      </c>
      <c r="D109" s="19" t="s">
        <v>1730</v>
      </c>
      <c r="E109" s="19" t="s">
        <v>512</v>
      </c>
      <c r="F109" s="19" t="s">
        <v>29</v>
      </c>
      <c r="G109" s="19" t="s">
        <v>35</v>
      </c>
      <c r="H109"/>
      <c r="I109"/>
      <c r="J109"/>
      <c r="K109"/>
      <c r="L109"/>
      <c r="M109"/>
      <c r="N109"/>
      <c r="O109"/>
      <c r="P109"/>
      <c r="Q109"/>
      <c r="R109"/>
      <c r="S109"/>
    </row>
    <row r="110" spans="2:19">
      <c r="B110"/>
      <c r="C110" s="19" t="s">
        <v>1735</v>
      </c>
      <c r="D110" s="19" t="s">
        <v>1736</v>
      </c>
      <c r="E110" s="19" t="s">
        <v>512</v>
      </c>
      <c r="F110" s="19" t="s">
        <v>29</v>
      </c>
      <c r="G110" s="19" t="s">
        <v>35</v>
      </c>
      <c r="H110"/>
      <c r="I110"/>
      <c r="J110"/>
      <c r="K110"/>
      <c r="L110"/>
      <c r="M110"/>
      <c r="N110"/>
      <c r="O110"/>
      <c r="P110"/>
      <c r="Q110"/>
      <c r="R110"/>
      <c r="S110"/>
    </row>
    <row r="111" spans="2:19">
      <c r="B111"/>
      <c r="C111" s="19" t="s">
        <v>308</v>
      </c>
      <c r="D111" s="19" t="s">
        <v>1288</v>
      </c>
      <c r="E111" s="19" t="s">
        <v>512</v>
      </c>
      <c r="F111" s="19" t="s">
        <v>29</v>
      </c>
      <c r="G111" s="19" t="s">
        <v>35</v>
      </c>
      <c r="H111"/>
      <c r="I111"/>
      <c r="J111"/>
      <c r="K111"/>
      <c r="L111"/>
      <c r="M111"/>
      <c r="N111"/>
      <c r="O111"/>
      <c r="P111"/>
      <c r="Q111"/>
      <c r="R111"/>
      <c r="S111"/>
    </row>
    <row r="112" spans="2:19">
      <c r="B112"/>
      <c r="C112" s="19" t="s">
        <v>1746</v>
      </c>
      <c r="D112" s="19" t="s">
        <v>1747</v>
      </c>
      <c r="E112" s="19" t="s">
        <v>512</v>
      </c>
      <c r="F112" s="19" t="s">
        <v>29</v>
      </c>
      <c r="G112" s="19" t="s">
        <v>35</v>
      </c>
      <c r="H112"/>
      <c r="I112"/>
      <c r="J112"/>
      <c r="K112"/>
      <c r="L112"/>
      <c r="M112"/>
      <c r="N112"/>
      <c r="O112"/>
      <c r="P112"/>
      <c r="Q112"/>
      <c r="R112"/>
      <c r="S112"/>
    </row>
    <row r="113" spans="2:19">
      <c r="B113"/>
      <c r="C113" s="19" t="s">
        <v>1822</v>
      </c>
      <c r="D113" s="19" t="s">
        <v>1823</v>
      </c>
      <c r="E113" s="19" t="s">
        <v>512</v>
      </c>
      <c r="F113" s="19" t="s">
        <v>29</v>
      </c>
      <c r="G113" s="19" t="s">
        <v>35</v>
      </c>
      <c r="H113"/>
      <c r="I113"/>
      <c r="J113"/>
      <c r="K113"/>
      <c r="L113"/>
      <c r="M113"/>
      <c r="N113"/>
      <c r="O113"/>
      <c r="P113"/>
      <c r="Q113"/>
      <c r="R113"/>
      <c r="S113"/>
    </row>
    <row r="114" spans="2:19">
      <c r="B114"/>
      <c r="C114" s="19" t="s">
        <v>247</v>
      </c>
      <c r="D114" s="19" t="s">
        <v>237</v>
      </c>
      <c r="E114" s="19" t="s">
        <v>106</v>
      </c>
      <c r="F114" s="19" t="s">
        <v>29</v>
      </c>
      <c r="G114" s="19" t="s">
        <v>38</v>
      </c>
      <c r="H114"/>
      <c r="I114"/>
      <c r="J114"/>
      <c r="K114"/>
      <c r="L114"/>
      <c r="M114"/>
      <c r="N114"/>
      <c r="O114"/>
      <c r="P114"/>
      <c r="Q114"/>
      <c r="R114"/>
      <c r="S114"/>
    </row>
    <row r="115" spans="2:19">
      <c r="B115"/>
      <c r="C115" s="19" t="s">
        <v>249</v>
      </c>
      <c r="D115" s="19" t="s">
        <v>1790</v>
      </c>
      <c r="E115" s="19" t="s">
        <v>106</v>
      </c>
      <c r="F115" s="19" t="s">
        <v>29</v>
      </c>
      <c r="G115" s="19" t="s">
        <v>38</v>
      </c>
      <c r="H115"/>
      <c r="I115"/>
      <c r="J115"/>
      <c r="K115"/>
      <c r="L115"/>
      <c r="M115"/>
      <c r="N115"/>
      <c r="O115"/>
      <c r="P115"/>
      <c r="Q115"/>
      <c r="R115"/>
      <c r="S115"/>
    </row>
    <row r="116" spans="2:19">
      <c r="B116"/>
      <c r="C116" s="19" t="s">
        <v>248</v>
      </c>
      <c r="D116" s="19" t="s">
        <v>238</v>
      </c>
      <c r="E116" s="19" t="s">
        <v>106</v>
      </c>
      <c r="F116" s="19" t="s">
        <v>29</v>
      </c>
      <c r="G116" s="19" t="s">
        <v>38</v>
      </c>
      <c r="H116"/>
      <c r="I116"/>
      <c r="J116"/>
      <c r="K116"/>
      <c r="L116"/>
      <c r="M116"/>
      <c r="N116"/>
      <c r="O116"/>
      <c r="P116"/>
      <c r="Q116"/>
      <c r="R116"/>
      <c r="S116"/>
    </row>
    <row r="117" spans="2:19">
      <c r="B117"/>
      <c r="C117" s="19" t="s">
        <v>250</v>
      </c>
      <c r="D117" s="19" t="s">
        <v>239</v>
      </c>
      <c r="E117" s="19" t="s">
        <v>106</v>
      </c>
      <c r="F117" s="19" t="s">
        <v>29</v>
      </c>
      <c r="G117" s="19" t="s">
        <v>38</v>
      </c>
      <c r="H117"/>
      <c r="I117"/>
      <c r="J117"/>
      <c r="K117"/>
      <c r="L117"/>
      <c r="M117"/>
      <c r="N117"/>
      <c r="O117"/>
      <c r="P117"/>
      <c r="Q117"/>
      <c r="R117"/>
      <c r="S117"/>
    </row>
    <row r="118" spans="2:19">
      <c r="B118"/>
      <c r="C118" s="19" t="s">
        <v>1328</v>
      </c>
      <c r="D118" s="19" t="s">
        <v>1329</v>
      </c>
      <c r="E118" s="19" t="s">
        <v>106</v>
      </c>
      <c r="F118" s="19" t="s">
        <v>29</v>
      </c>
      <c r="G118" s="19" t="s">
        <v>40</v>
      </c>
      <c r="H118"/>
      <c r="I118"/>
      <c r="J118"/>
      <c r="K118"/>
      <c r="L118"/>
      <c r="M118"/>
      <c r="N118"/>
      <c r="O118"/>
      <c r="P118"/>
      <c r="Q118"/>
      <c r="R118"/>
      <c r="S118"/>
    </row>
    <row r="119" spans="2:19">
      <c r="B119"/>
      <c r="C119" s="19" t="s">
        <v>1318</v>
      </c>
      <c r="D119" s="19" t="s">
        <v>1319</v>
      </c>
      <c r="E119" s="19" t="s">
        <v>23</v>
      </c>
      <c r="F119" s="19" t="s">
        <v>29</v>
      </c>
      <c r="G119" s="19" t="s">
        <v>40</v>
      </c>
      <c r="H119"/>
      <c r="I119"/>
      <c r="J119"/>
      <c r="K119"/>
      <c r="L119"/>
      <c r="M119"/>
      <c r="N119"/>
      <c r="O119"/>
      <c r="P119"/>
      <c r="Q119"/>
      <c r="R119"/>
      <c r="S119"/>
    </row>
    <row r="120" spans="2:19">
      <c r="B120"/>
      <c r="C120" s="19" t="s">
        <v>105</v>
      </c>
      <c r="D120" s="19" t="s">
        <v>1242</v>
      </c>
      <c r="E120" s="19" t="s">
        <v>106</v>
      </c>
      <c r="F120" s="19" t="s">
        <v>29</v>
      </c>
      <c r="G120" s="19" t="s">
        <v>40</v>
      </c>
      <c r="H120"/>
      <c r="I120"/>
      <c r="J120"/>
      <c r="K120"/>
      <c r="L120"/>
      <c r="M120"/>
      <c r="N120"/>
      <c r="O120"/>
      <c r="P120"/>
      <c r="Q120"/>
      <c r="R120"/>
      <c r="S120"/>
    </row>
    <row r="121" spans="2:19">
      <c r="B121"/>
      <c r="C121" s="19" t="s">
        <v>511</v>
      </c>
      <c r="D121" s="19" t="s">
        <v>1243</v>
      </c>
      <c r="E121" s="19" t="s">
        <v>106</v>
      </c>
      <c r="F121" s="19" t="s">
        <v>29</v>
      </c>
      <c r="G121" s="19" t="s">
        <v>40</v>
      </c>
      <c r="H121"/>
      <c r="I121"/>
      <c r="J121"/>
      <c r="K121"/>
      <c r="L121"/>
      <c r="M121"/>
      <c r="N121"/>
      <c r="O121"/>
      <c r="P121"/>
      <c r="Q121"/>
      <c r="R121"/>
      <c r="S121"/>
    </row>
    <row r="122" spans="2:19">
      <c r="B122"/>
      <c r="C122" s="19" t="s">
        <v>1556</v>
      </c>
      <c r="D122" s="19" t="s">
        <v>1557</v>
      </c>
      <c r="E122" s="19" t="s">
        <v>23</v>
      </c>
      <c r="F122" s="19" t="s">
        <v>29</v>
      </c>
      <c r="G122" s="19" t="s">
        <v>40</v>
      </c>
      <c r="H122"/>
      <c r="I122"/>
      <c r="J122"/>
      <c r="K122"/>
      <c r="L122"/>
      <c r="M122"/>
      <c r="N122"/>
      <c r="O122"/>
      <c r="P122"/>
      <c r="Q122"/>
      <c r="R122"/>
      <c r="S122"/>
    </row>
    <row r="123" spans="2:19">
      <c r="B123"/>
      <c r="C123" s="19" t="s">
        <v>495</v>
      </c>
      <c r="D123" s="19" t="s">
        <v>761</v>
      </c>
      <c r="E123" s="19" t="s">
        <v>512</v>
      </c>
      <c r="F123" s="19" t="s">
        <v>29</v>
      </c>
      <c r="G123" s="19" t="s">
        <v>44</v>
      </c>
      <c r="H123"/>
      <c r="I123"/>
      <c r="J123"/>
      <c r="K123"/>
      <c r="L123"/>
      <c r="M123"/>
      <c r="N123"/>
      <c r="O123"/>
      <c r="P123"/>
      <c r="Q123"/>
      <c r="R123"/>
      <c r="S123"/>
    </row>
    <row r="124" spans="2:19">
      <c r="B124"/>
      <c r="C124" s="19" t="s">
        <v>509</v>
      </c>
      <c r="D124" s="19" t="s">
        <v>1110</v>
      </c>
      <c r="E124" s="19" t="s">
        <v>512</v>
      </c>
      <c r="F124" s="19" t="s">
        <v>29</v>
      </c>
      <c r="G124" s="19" t="s">
        <v>19</v>
      </c>
      <c r="H124"/>
      <c r="I124"/>
      <c r="J124"/>
      <c r="K124"/>
      <c r="L124"/>
      <c r="M124"/>
      <c r="N124"/>
      <c r="O124"/>
      <c r="P124"/>
      <c r="Q124"/>
      <c r="R124"/>
      <c r="S124"/>
    </row>
    <row r="125" spans="2:19">
      <c r="B125"/>
      <c r="C125" s="19" t="s">
        <v>510</v>
      </c>
      <c r="D125" s="19" t="s">
        <v>889</v>
      </c>
      <c r="E125" s="19" t="s">
        <v>512</v>
      </c>
      <c r="F125" s="19" t="s">
        <v>29</v>
      </c>
      <c r="G125" s="19" t="s">
        <v>19</v>
      </c>
      <c r="H125"/>
      <c r="I125"/>
      <c r="J125"/>
      <c r="K125"/>
      <c r="L125"/>
      <c r="M125"/>
      <c r="N125"/>
      <c r="O125"/>
      <c r="P125"/>
      <c r="Q125"/>
      <c r="R125"/>
      <c r="S125"/>
    </row>
    <row r="126" spans="2:19">
      <c r="B126"/>
      <c r="C126" s="19" t="s">
        <v>489</v>
      </c>
      <c r="D126" s="19" t="s">
        <v>490</v>
      </c>
      <c r="E126" s="19" t="s">
        <v>512</v>
      </c>
      <c r="F126" s="19" t="s">
        <v>29</v>
      </c>
      <c r="G126" s="19" t="s">
        <v>42</v>
      </c>
      <c r="H126"/>
      <c r="I126"/>
      <c r="J126"/>
      <c r="K126"/>
      <c r="L126"/>
      <c r="M126"/>
      <c r="N126"/>
      <c r="O126"/>
      <c r="P126"/>
      <c r="Q126"/>
      <c r="R126"/>
      <c r="S126"/>
    </row>
    <row r="127" spans="2:19">
      <c r="B127"/>
      <c r="C127" s="19" t="s">
        <v>497</v>
      </c>
      <c r="D127" s="19" t="s">
        <v>1130</v>
      </c>
      <c r="E127" s="19" t="s">
        <v>512</v>
      </c>
      <c r="F127" s="19" t="s">
        <v>29</v>
      </c>
      <c r="G127" s="19" t="s">
        <v>44</v>
      </c>
      <c r="H127"/>
      <c r="I127"/>
      <c r="J127"/>
      <c r="K127"/>
      <c r="L127"/>
      <c r="M127"/>
      <c r="N127"/>
      <c r="O127"/>
      <c r="P127"/>
      <c r="Q127"/>
      <c r="R127"/>
      <c r="S127"/>
    </row>
    <row r="128" spans="2:19">
      <c r="B128"/>
      <c r="C128" s="19" t="s">
        <v>494</v>
      </c>
      <c r="D128" s="19" t="s">
        <v>1131</v>
      </c>
      <c r="E128" s="19" t="s">
        <v>512</v>
      </c>
      <c r="F128" s="19" t="s">
        <v>29</v>
      </c>
      <c r="G128" s="19" t="s">
        <v>44</v>
      </c>
      <c r="H128"/>
      <c r="I128"/>
      <c r="J128"/>
      <c r="K128"/>
      <c r="L128"/>
      <c r="M128"/>
      <c r="N128"/>
      <c r="O128"/>
      <c r="P128"/>
      <c r="Q128"/>
      <c r="R128"/>
      <c r="S128"/>
    </row>
    <row r="129" spans="2:19">
      <c r="B129"/>
      <c r="C129" s="19" t="s">
        <v>493</v>
      </c>
      <c r="D129" s="19" t="s">
        <v>1121</v>
      </c>
      <c r="E129" s="19" t="s">
        <v>512</v>
      </c>
      <c r="F129" s="19" t="s">
        <v>29</v>
      </c>
      <c r="G129" s="19" t="s">
        <v>44</v>
      </c>
      <c r="H129"/>
      <c r="I129"/>
      <c r="J129"/>
      <c r="K129"/>
      <c r="L129"/>
      <c r="M129"/>
      <c r="N129"/>
      <c r="O129"/>
      <c r="P129"/>
      <c r="Q129"/>
      <c r="R129"/>
      <c r="S129"/>
    </row>
    <row r="130" spans="2:19">
      <c r="B130"/>
      <c r="C130" s="19" t="s">
        <v>496</v>
      </c>
      <c r="D130" s="19" t="s">
        <v>1026</v>
      </c>
      <c r="E130" s="19" t="s">
        <v>512</v>
      </c>
      <c r="F130" s="19" t="s">
        <v>29</v>
      </c>
      <c r="G130" s="19" t="s">
        <v>44</v>
      </c>
      <c r="H130"/>
      <c r="I130"/>
      <c r="J130"/>
      <c r="K130"/>
      <c r="L130"/>
      <c r="M130"/>
      <c r="N130"/>
      <c r="O130"/>
      <c r="P130"/>
      <c r="Q130"/>
      <c r="R130"/>
      <c r="S130"/>
    </row>
    <row r="131" spans="2:19">
      <c r="B131"/>
      <c r="C131" s="19" t="s">
        <v>492</v>
      </c>
      <c r="D131" s="19" t="s">
        <v>1024</v>
      </c>
      <c r="E131" s="19" t="s">
        <v>512</v>
      </c>
      <c r="F131" s="19" t="s">
        <v>29</v>
      </c>
      <c r="G131" s="19" t="s">
        <v>42</v>
      </c>
      <c r="H131"/>
      <c r="I131"/>
      <c r="J131"/>
      <c r="K131"/>
      <c r="L131"/>
      <c r="M131"/>
      <c r="N131"/>
      <c r="O131"/>
      <c r="P131"/>
      <c r="Q131"/>
      <c r="R131"/>
      <c r="S131"/>
    </row>
    <row r="132" spans="2:19">
      <c r="B132"/>
      <c r="C132" s="19" t="s">
        <v>491</v>
      </c>
      <c r="D132" s="19" t="s">
        <v>1129</v>
      </c>
      <c r="E132" s="19" t="s">
        <v>512</v>
      </c>
      <c r="F132" s="19" t="s">
        <v>29</v>
      </c>
      <c r="G132" s="19" t="s">
        <v>42</v>
      </c>
      <c r="H132"/>
      <c r="I132"/>
      <c r="J132"/>
      <c r="K132"/>
      <c r="L132"/>
      <c r="M132"/>
      <c r="N132"/>
      <c r="O132"/>
      <c r="P132"/>
      <c r="Q132"/>
      <c r="R132"/>
      <c r="S132"/>
    </row>
    <row r="133" spans="2:19">
      <c r="B133"/>
      <c r="C133" s="19" t="s">
        <v>505</v>
      </c>
      <c r="D133" s="19" t="s">
        <v>506</v>
      </c>
      <c r="E133" s="19" t="s">
        <v>512</v>
      </c>
      <c r="F133" s="19" t="s">
        <v>29</v>
      </c>
      <c r="G133" s="19" t="s">
        <v>44</v>
      </c>
      <c r="H133"/>
      <c r="I133"/>
      <c r="J133"/>
      <c r="K133"/>
      <c r="L133"/>
      <c r="M133"/>
      <c r="N133"/>
      <c r="O133"/>
      <c r="P133"/>
      <c r="Q133"/>
      <c r="R133"/>
      <c r="S133"/>
    </row>
    <row r="134" spans="2:19">
      <c r="B134"/>
      <c r="C134" s="19" t="s">
        <v>1452</v>
      </c>
      <c r="D134" s="19" t="s">
        <v>1453</v>
      </c>
      <c r="E134" s="19" t="s">
        <v>512</v>
      </c>
      <c r="F134" s="19" t="s">
        <v>29</v>
      </c>
      <c r="G134" s="19" t="s">
        <v>42</v>
      </c>
      <c r="H134"/>
      <c r="I134"/>
      <c r="J134"/>
      <c r="K134"/>
      <c r="L134"/>
      <c r="M134"/>
      <c r="N134"/>
      <c r="O134"/>
      <c r="P134"/>
      <c r="Q134"/>
      <c r="R134"/>
      <c r="S134"/>
    </row>
    <row r="135" spans="2:19">
      <c r="B135"/>
      <c r="C135" s="19" t="s">
        <v>1611</v>
      </c>
      <c r="D135" s="19" t="s">
        <v>1793</v>
      </c>
      <c r="E135" s="19" t="s">
        <v>512</v>
      </c>
      <c r="F135" s="19" t="s">
        <v>29</v>
      </c>
      <c r="G135" s="19" t="s">
        <v>42</v>
      </c>
      <c r="H135"/>
      <c r="I135"/>
      <c r="J135"/>
      <c r="K135"/>
      <c r="L135"/>
      <c r="M135"/>
      <c r="N135"/>
      <c r="O135"/>
      <c r="P135"/>
      <c r="Q135"/>
      <c r="R135"/>
      <c r="S135"/>
    </row>
    <row r="136" spans="2:19">
      <c r="B136"/>
      <c r="C136" s="19" t="s">
        <v>1307</v>
      </c>
      <c r="D136" s="19" t="s">
        <v>1308</v>
      </c>
      <c r="E136" s="19" t="s">
        <v>512</v>
      </c>
      <c r="F136" s="19" t="s">
        <v>29</v>
      </c>
      <c r="G136" s="19" t="s">
        <v>42</v>
      </c>
      <c r="H136"/>
      <c r="I136"/>
      <c r="J136"/>
      <c r="K136"/>
      <c r="L136"/>
      <c r="M136"/>
      <c r="N136"/>
      <c r="O136"/>
      <c r="P136"/>
      <c r="Q136"/>
      <c r="R136"/>
      <c r="S136"/>
    </row>
    <row r="137" spans="2:19">
      <c r="B137"/>
      <c r="C137" s="19" t="s">
        <v>1036</v>
      </c>
      <c r="D137" s="19" t="s">
        <v>1037</v>
      </c>
      <c r="E137" s="19" t="s">
        <v>512</v>
      </c>
      <c r="F137" s="19" t="s">
        <v>29</v>
      </c>
      <c r="G137" s="19" t="s">
        <v>44</v>
      </c>
      <c r="H137"/>
      <c r="I137"/>
      <c r="J137"/>
      <c r="K137"/>
      <c r="L137"/>
      <c r="M137"/>
      <c r="N137"/>
      <c r="O137"/>
      <c r="P137"/>
      <c r="Q137"/>
      <c r="R137"/>
      <c r="S137"/>
    </row>
    <row r="138" spans="2:19">
      <c r="B138"/>
      <c r="C138" s="19" t="s">
        <v>503</v>
      </c>
      <c r="D138" s="19" t="s">
        <v>1144</v>
      </c>
      <c r="E138" s="19" t="s">
        <v>512</v>
      </c>
      <c r="F138" s="19" t="s">
        <v>29</v>
      </c>
      <c r="G138" s="19" t="s">
        <v>44</v>
      </c>
      <c r="H138"/>
      <c r="I138"/>
      <c r="J138"/>
      <c r="K138"/>
      <c r="L138"/>
      <c r="M138"/>
      <c r="N138"/>
      <c r="O138"/>
      <c r="P138"/>
      <c r="Q138"/>
      <c r="R138"/>
      <c r="S138"/>
    </row>
    <row r="139" spans="2:19">
      <c r="B139"/>
      <c r="C139" s="19" t="s">
        <v>502</v>
      </c>
      <c r="D139" s="19" t="s">
        <v>1792</v>
      </c>
      <c r="E139" s="19" t="s">
        <v>512</v>
      </c>
      <c r="F139" s="19" t="s">
        <v>29</v>
      </c>
      <c r="G139" s="19" t="s">
        <v>44</v>
      </c>
      <c r="H139"/>
      <c r="I139"/>
      <c r="J139"/>
      <c r="K139"/>
      <c r="L139"/>
      <c r="M139"/>
      <c r="N139"/>
      <c r="O139"/>
      <c r="P139"/>
      <c r="Q139"/>
      <c r="R139"/>
      <c r="S139"/>
    </row>
    <row r="140" spans="2:19">
      <c r="B140"/>
      <c r="C140" s="19" t="s">
        <v>759</v>
      </c>
      <c r="D140" s="19" t="s">
        <v>1027</v>
      </c>
      <c r="E140" s="19" t="s">
        <v>512</v>
      </c>
      <c r="F140" s="19" t="s">
        <v>29</v>
      </c>
      <c r="G140" s="19" t="s">
        <v>19</v>
      </c>
      <c r="H140"/>
      <c r="I140"/>
      <c r="J140"/>
      <c r="K140"/>
      <c r="L140"/>
      <c r="M140"/>
      <c r="N140"/>
      <c r="O140"/>
      <c r="P140"/>
      <c r="Q140"/>
      <c r="R140"/>
      <c r="S140"/>
    </row>
    <row r="141" spans="2:19">
      <c r="B141"/>
      <c r="C141" s="19" t="s">
        <v>760</v>
      </c>
      <c r="D141" s="19" t="s">
        <v>1028</v>
      </c>
      <c r="E141" s="19" t="s">
        <v>512</v>
      </c>
      <c r="F141" s="19" t="s">
        <v>29</v>
      </c>
      <c r="G141" s="19" t="s">
        <v>19</v>
      </c>
      <c r="H141"/>
      <c r="I141"/>
      <c r="J141"/>
      <c r="K141"/>
      <c r="L141"/>
      <c r="M141"/>
      <c r="N141"/>
      <c r="O141"/>
      <c r="P141"/>
      <c r="Q141"/>
      <c r="R141"/>
      <c r="S141"/>
    </row>
    <row r="142" spans="2:19">
      <c r="B142"/>
      <c r="C142" s="19" t="s">
        <v>752</v>
      </c>
      <c r="D142" s="19" t="s">
        <v>1795</v>
      </c>
      <c r="E142" s="19" t="s">
        <v>512</v>
      </c>
      <c r="F142" s="19" t="s">
        <v>29</v>
      </c>
      <c r="G142" s="19" t="s">
        <v>19</v>
      </c>
      <c r="H142"/>
      <c r="I142"/>
      <c r="J142"/>
      <c r="K142"/>
      <c r="L142"/>
      <c r="M142"/>
      <c r="N142"/>
      <c r="O142"/>
      <c r="P142"/>
      <c r="Q142"/>
      <c r="R142"/>
      <c r="S142"/>
    </row>
    <row r="143" spans="2:19">
      <c r="B143"/>
      <c r="C143" s="19" t="s">
        <v>753</v>
      </c>
      <c r="D143" s="19" t="s">
        <v>1794</v>
      </c>
      <c r="E143" s="19" t="s">
        <v>512</v>
      </c>
      <c r="F143" s="19" t="s">
        <v>29</v>
      </c>
      <c r="G143" s="19" t="s">
        <v>19</v>
      </c>
      <c r="H143"/>
      <c r="I143"/>
      <c r="J143"/>
      <c r="K143"/>
      <c r="L143"/>
      <c r="M143"/>
      <c r="N143"/>
      <c r="O143"/>
      <c r="P143"/>
      <c r="Q143"/>
      <c r="R143"/>
      <c r="S143"/>
    </row>
    <row r="144" spans="2:19">
      <c r="B144"/>
      <c r="C144" s="19" t="s">
        <v>754</v>
      </c>
      <c r="D144" s="19" t="s">
        <v>1133</v>
      </c>
      <c r="E144" s="19" t="s">
        <v>512</v>
      </c>
      <c r="F144" s="19" t="s">
        <v>29</v>
      </c>
      <c r="G144" s="19" t="s">
        <v>19</v>
      </c>
      <c r="H144"/>
      <c r="I144"/>
      <c r="J144"/>
      <c r="K144"/>
      <c r="L144"/>
      <c r="M144"/>
      <c r="N144"/>
      <c r="O144"/>
      <c r="P144"/>
      <c r="Q144"/>
      <c r="R144"/>
      <c r="S144"/>
    </row>
    <row r="145" spans="2:19">
      <c r="B145"/>
      <c r="C145" s="19" t="s">
        <v>1361</v>
      </c>
      <c r="D145" s="19" t="s">
        <v>1805</v>
      </c>
      <c r="E145" s="19" t="s">
        <v>512</v>
      </c>
      <c r="F145" s="19" t="s">
        <v>29</v>
      </c>
      <c r="G145" s="19" t="s">
        <v>19</v>
      </c>
      <c r="H145"/>
      <c r="I145"/>
      <c r="J145"/>
      <c r="K145"/>
      <c r="L145"/>
      <c r="M145"/>
      <c r="N145"/>
      <c r="O145"/>
      <c r="P145"/>
      <c r="Q145"/>
      <c r="R145"/>
      <c r="S145"/>
    </row>
    <row r="146" spans="2:19">
      <c r="B146"/>
      <c r="C146" s="19" t="s">
        <v>1322</v>
      </c>
      <c r="D146" s="19" t="s">
        <v>1806</v>
      </c>
      <c r="E146" s="19" t="s">
        <v>512</v>
      </c>
      <c r="F146" s="19" t="s">
        <v>29</v>
      </c>
      <c r="G146" s="19" t="s">
        <v>19</v>
      </c>
      <c r="H146"/>
      <c r="I146"/>
      <c r="J146"/>
      <c r="K146"/>
      <c r="L146"/>
      <c r="M146"/>
      <c r="N146"/>
      <c r="O146"/>
      <c r="P146"/>
      <c r="Q146"/>
      <c r="R146"/>
      <c r="S146"/>
    </row>
    <row r="147" spans="2:19">
      <c r="B147"/>
      <c r="C147" s="19" t="s">
        <v>507</v>
      </c>
      <c r="D147" s="19" t="s">
        <v>1807</v>
      </c>
      <c r="E147" s="19" t="s">
        <v>512</v>
      </c>
      <c r="F147" s="19" t="s">
        <v>29</v>
      </c>
      <c r="G147" s="19" t="s">
        <v>508</v>
      </c>
      <c r="H147"/>
      <c r="I147"/>
      <c r="J147"/>
      <c r="K147"/>
      <c r="L147"/>
      <c r="M147"/>
      <c r="N147"/>
      <c r="O147"/>
      <c r="P147"/>
      <c r="Q147"/>
      <c r="R147"/>
      <c r="S147"/>
    </row>
    <row r="148" spans="2:19">
      <c r="B148"/>
      <c r="C148" s="19" t="s">
        <v>755</v>
      </c>
      <c r="D148" s="19" t="s">
        <v>756</v>
      </c>
      <c r="E148" s="19" t="s">
        <v>512</v>
      </c>
      <c r="F148" s="19" t="s">
        <v>29</v>
      </c>
      <c r="G148" s="19" t="s">
        <v>19</v>
      </c>
      <c r="H148"/>
      <c r="I148"/>
      <c r="J148"/>
      <c r="K148"/>
      <c r="L148"/>
      <c r="M148"/>
      <c r="N148"/>
      <c r="O148"/>
      <c r="P148"/>
      <c r="Q148"/>
      <c r="R148"/>
      <c r="S148"/>
    </row>
    <row r="149" spans="2:19">
      <c r="B149"/>
      <c r="C149" s="19" t="s">
        <v>757</v>
      </c>
      <c r="D149" s="19" t="s">
        <v>758</v>
      </c>
      <c r="E149" s="19" t="s">
        <v>512</v>
      </c>
      <c r="F149" s="19" t="s">
        <v>29</v>
      </c>
      <c r="G149" s="19" t="s">
        <v>19</v>
      </c>
      <c r="H149"/>
      <c r="I149"/>
      <c r="J149"/>
      <c r="K149"/>
      <c r="L149"/>
      <c r="M149"/>
      <c r="N149"/>
      <c r="O149"/>
      <c r="P149"/>
      <c r="Q149"/>
      <c r="R149"/>
      <c r="S149"/>
    </row>
    <row r="150" spans="2:19">
      <c r="B150"/>
      <c r="C150" s="19" t="s">
        <v>498</v>
      </c>
      <c r="D150" s="19" t="s">
        <v>1107</v>
      </c>
      <c r="E150" s="19" t="s">
        <v>512</v>
      </c>
      <c r="F150" s="19" t="s">
        <v>29</v>
      </c>
      <c r="G150" s="19" t="s">
        <v>43</v>
      </c>
      <c r="H150"/>
      <c r="I150"/>
      <c r="J150"/>
      <c r="K150"/>
      <c r="L150"/>
      <c r="M150"/>
      <c r="N150"/>
      <c r="O150"/>
      <c r="P150"/>
      <c r="Q150"/>
      <c r="R150"/>
      <c r="S150"/>
    </row>
    <row r="151" spans="2:19">
      <c r="B151"/>
      <c r="C151" s="19" t="s">
        <v>499</v>
      </c>
      <c r="D151" s="19" t="s">
        <v>1113</v>
      </c>
      <c r="E151" s="19" t="s">
        <v>512</v>
      </c>
      <c r="F151" s="19" t="s">
        <v>29</v>
      </c>
      <c r="G151" s="19" t="s">
        <v>43</v>
      </c>
      <c r="H151"/>
      <c r="I151"/>
      <c r="J151"/>
      <c r="K151"/>
      <c r="L151"/>
      <c r="M151"/>
      <c r="N151"/>
      <c r="O151"/>
      <c r="P151"/>
      <c r="Q151"/>
      <c r="R151"/>
      <c r="S151"/>
    </row>
    <row r="152" spans="2:19">
      <c r="B152"/>
      <c r="C152" s="19" t="s">
        <v>500</v>
      </c>
      <c r="D152" s="19" t="s">
        <v>1116</v>
      </c>
      <c r="E152" s="19" t="s">
        <v>512</v>
      </c>
      <c r="F152" s="19" t="s">
        <v>29</v>
      </c>
      <c r="G152" s="19" t="s">
        <v>43</v>
      </c>
      <c r="H152"/>
      <c r="I152"/>
      <c r="J152"/>
      <c r="K152"/>
      <c r="L152"/>
      <c r="M152"/>
      <c r="N152"/>
      <c r="O152"/>
      <c r="P152"/>
      <c r="Q152"/>
      <c r="R152"/>
      <c r="S152"/>
    </row>
    <row r="153" spans="2:19">
      <c r="B153"/>
      <c r="C153" s="19" t="s">
        <v>962</v>
      </c>
      <c r="D153" s="19" t="s">
        <v>963</v>
      </c>
      <c r="E153" s="19" t="s">
        <v>512</v>
      </c>
      <c r="F153" s="19" t="s">
        <v>29</v>
      </c>
      <c r="G153" s="19" t="s">
        <v>43</v>
      </c>
      <c r="H153"/>
      <c r="I153"/>
      <c r="J153"/>
      <c r="K153"/>
      <c r="L153"/>
      <c r="M153"/>
      <c r="N153"/>
      <c r="O153"/>
      <c r="P153"/>
      <c r="Q153"/>
      <c r="R153"/>
      <c r="S153"/>
    </row>
    <row r="154" spans="2:19">
      <c r="B154"/>
      <c r="C154" s="19" t="s">
        <v>1450</v>
      </c>
      <c r="D154" s="19" t="s">
        <v>1451</v>
      </c>
      <c r="E154" s="19" t="s">
        <v>512</v>
      </c>
      <c r="F154" s="19" t="s">
        <v>29</v>
      </c>
      <c r="G154" s="19" t="s">
        <v>43</v>
      </c>
      <c r="H154"/>
      <c r="I154"/>
      <c r="J154"/>
      <c r="K154"/>
      <c r="L154"/>
      <c r="M154"/>
      <c r="N154"/>
      <c r="O154"/>
      <c r="P154"/>
      <c r="Q154"/>
      <c r="R154"/>
      <c r="S154"/>
    </row>
    <row r="155" spans="2:19">
      <c r="B155"/>
      <c r="C155" s="19" t="s">
        <v>977</v>
      </c>
      <c r="D155" s="19" t="s">
        <v>978</v>
      </c>
      <c r="E155" s="19" t="s">
        <v>512</v>
      </c>
      <c r="F155" s="19" t="s">
        <v>29</v>
      </c>
      <c r="G155" s="19" t="s">
        <v>43</v>
      </c>
      <c r="H155"/>
      <c r="I155"/>
      <c r="J155"/>
      <c r="K155"/>
      <c r="L155"/>
      <c r="M155"/>
      <c r="N155"/>
      <c r="O155"/>
      <c r="P155"/>
      <c r="Q155"/>
      <c r="R155"/>
      <c r="S155"/>
    </row>
    <row r="156" spans="2:19">
      <c r="B156"/>
      <c r="C156" s="19" t="s">
        <v>1463</v>
      </c>
      <c r="D156" s="19" t="s">
        <v>1464</v>
      </c>
      <c r="E156" s="19" t="s">
        <v>512</v>
      </c>
      <c r="F156" s="19" t="s">
        <v>29</v>
      </c>
      <c r="G156" s="19" t="s">
        <v>43</v>
      </c>
      <c r="H156"/>
      <c r="I156"/>
      <c r="J156"/>
      <c r="K156"/>
      <c r="L156"/>
      <c r="M156"/>
      <c r="N156"/>
      <c r="O156"/>
      <c r="P156"/>
      <c r="Q156"/>
      <c r="R156"/>
      <c r="S156"/>
    </row>
    <row r="157" spans="2:19">
      <c r="B157"/>
      <c r="C157" s="19" t="s">
        <v>988</v>
      </c>
      <c r="D157" s="19" t="s">
        <v>989</v>
      </c>
      <c r="E157" s="19" t="s">
        <v>512</v>
      </c>
      <c r="F157" s="19" t="s">
        <v>29</v>
      </c>
      <c r="G157" s="19" t="s">
        <v>43</v>
      </c>
      <c r="H157"/>
      <c r="I157"/>
      <c r="J157"/>
      <c r="K157"/>
      <c r="L157"/>
      <c r="M157"/>
      <c r="N157"/>
      <c r="O157"/>
      <c r="P157"/>
      <c r="Q157"/>
      <c r="R157"/>
      <c r="S157"/>
    </row>
    <row r="158" spans="2:19">
      <c r="B158"/>
      <c r="C158" s="19" t="s">
        <v>1474</v>
      </c>
      <c r="D158" s="19" t="s">
        <v>1475</v>
      </c>
      <c r="E158" s="19" t="s">
        <v>512</v>
      </c>
      <c r="F158" s="19" t="s">
        <v>29</v>
      </c>
      <c r="G158" s="19" t="s">
        <v>43</v>
      </c>
      <c r="H158"/>
      <c r="I158"/>
      <c r="J158"/>
      <c r="K158"/>
      <c r="L158"/>
      <c r="M158"/>
      <c r="N158"/>
      <c r="O158"/>
      <c r="P158"/>
      <c r="Q158"/>
      <c r="R158"/>
      <c r="S158"/>
    </row>
    <row r="159" spans="2:19">
      <c r="B159"/>
      <c r="C159" s="19" t="s">
        <v>1000</v>
      </c>
      <c r="D159" s="19" t="s">
        <v>1001</v>
      </c>
      <c r="E159" s="19" t="s">
        <v>512</v>
      </c>
      <c r="F159" s="19" t="s">
        <v>29</v>
      </c>
      <c r="G159" s="19" t="s">
        <v>43</v>
      </c>
      <c r="H159"/>
      <c r="I159"/>
      <c r="J159"/>
      <c r="K159"/>
      <c r="L159"/>
      <c r="M159"/>
      <c r="N159"/>
      <c r="O159"/>
      <c r="P159"/>
      <c r="Q159"/>
      <c r="R159"/>
      <c r="S159"/>
    </row>
    <row r="160" spans="2:19">
      <c r="B160"/>
      <c r="C160" s="19" t="s">
        <v>1482</v>
      </c>
      <c r="D160" s="19" t="s">
        <v>1483</v>
      </c>
      <c r="E160" s="19" t="s">
        <v>512</v>
      </c>
      <c r="F160" s="19" t="s">
        <v>29</v>
      </c>
      <c r="G160" s="19" t="s">
        <v>43</v>
      </c>
      <c r="H160"/>
      <c r="I160"/>
      <c r="J160"/>
      <c r="K160"/>
      <c r="L160"/>
      <c r="M160"/>
      <c r="N160"/>
      <c r="O160"/>
      <c r="P160"/>
      <c r="Q160"/>
      <c r="R160"/>
      <c r="S160"/>
    </row>
    <row r="161" spans="2:19">
      <c r="B161"/>
      <c r="C161" s="19" t="s">
        <v>1722</v>
      </c>
      <c r="D161" s="19" t="s">
        <v>1723</v>
      </c>
      <c r="E161" s="19" t="s">
        <v>512</v>
      </c>
      <c r="F161" s="19" t="s">
        <v>29</v>
      </c>
      <c r="G161" s="19" t="s">
        <v>43</v>
      </c>
      <c r="H161"/>
      <c r="I161"/>
      <c r="J161"/>
      <c r="K161"/>
      <c r="L161"/>
      <c r="M161"/>
      <c r="N161"/>
      <c r="O161"/>
      <c r="P161"/>
      <c r="Q161"/>
      <c r="R161"/>
      <c r="S161"/>
    </row>
    <row r="162" spans="2:19">
      <c r="B162"/>
      <c r="C162" s="19" t="s">
        <v>1738</v>
      </c>
      <c r="D162" s="19" t="s">
        <v>1739</v>
      </c>
      <c r="E162" s="19" t="s">
        <v>512</v>
      </c>
      <c r="F162" s="19" t="s">
        <v>29</v>
      </c>
      <c r="G162" s="19" t="s">
        <v>43</v>
      </c>
      <c r="H162"/>
      <c r="I162"/>
      <c r="J162"/>
      <c r="K162"/>
      <c r="L162"/>
      <c r="M162"/>
      <c r="N162"/>
      <c r="O162"/>
      <c r="P162"/>
      <c r="Q162"/>
      <c r="R162"/>
      <c r="S162"/>
    </row>
    <row r="163" spans="2:19">
      <c r="B163"/>
      <c r="C163" s="19" t="s">
        <v>537</v>
      </c>
      <c r="D163" s="19" t="s">
        <v>538</v>
      </c>
      <c r="E163" s="19" t="s">
        <v>512</v>
      </c>
      <c r="F163" s="19" t="s">
        <v>29</v>
      </c>
      <c r="G163" s="19" t="s">
        <v>19</v>
      </c>
      <c r="H163"/>
      <c r="I163"/>
      <c r="J163"/>
      <c r="K163"/>
      <c r="L163"/>
      <c r="M163"/>
      <c r="N163"/>
      <c r="O163"/>
      <c r="P163"/>
      <c r="Q163"/>
      <c r="R163"/>
      <c r="S163"/>
    </row>
    <row r="164" spans="2:19">
      <c r="B164"/>
      <c r="C164" s="19" t="s">
        <v>636</v>
      </c>
      <c r="D164" s="19" t="s">
        <v>637</v>
      </c>
      <c r="E164" s="19" t="s">
        <v>512</v>
      </c>
      <c r="F164" s="19" t="s">
        <v>29</v>
      </c>
      <c r="G164" s="19" t="s">
        <v>19</v>
      </c>
      <c r="H164"/>
      <c r="I164"/>
      <c r="J164"/>
      <c r="K164"/>
      <c r="L164"/>
      <c r="M164"/>
      <c r="N164"/>
      <c r="O164"/>
      <c r="P164"/>
      <c r="Q164"/>
      <c r="R164"/>
      <c r="S164"/>
    </row>
    <row r="165" spans="2:19">
      <c r="B165"/>
      <c r="C165" s="19" t="s">
        <v>682</v>
      </c>
      <c r="D165" s="19" t="s">
        <v>683</v>
      </c>
      <c r="E165" s="19" t="s">
        <v>512</v>
      </c>
      <c r="F165" s="19" t="s">
        <v>29</v>
      </c>
      <c r="G165" s="19" t="s">
        <v>19</v>
      </c>
      <c r="H165"/>
      <c r="I165"/>
      <c r="J165"/>
      <c r="K165"/>
      <c r="L165"/>
      <c r="M165"/>
      <c r="N165"/>
      <c r="O165"/>
      <c r="P165"/>
      <c r="Q165"/>
      <c r="R165"/>
      <c r="S165"/>
    </row>
    <row r="166" spans="2:19">
      <c r="B166"/>
      <c r="C166" s="19" t="s">
        <v>687</v>
      </c>
      <c r="D166" s="19" t="s">
        <v>688</v>
      </c>
      <c r="E166" s="19" t="s">
        <v>512</v>
      </c>
      <c r="F166" s="19" t="s">
        <v>29</v>
      </c>
      <c r="G166" s="19" t="s">
        <v>19</v>
      </c>
      <c r="H166"/>
      <c r="I166"/>
      <c r="J166"/>
      <c r="K166"/>
      <c r="L166"/>
      <c r="M166"/>
      <c r="N166"/>
      <c r="O166"/>
      <c r="P166"/>
      <c r="Q166"/>
      <c r="R166"/>
      <c r="S166"/>
    </row>
    <row r="167" spans="2:19">
      <c r="B167"/>
      <c r="C167" s="19" t="s">
        <v>691</v>
      </c>
      <c r="D167" s="19" t="s">
        <v>692</v>
      </c>
      <c r="E167" s="19" t="s">
        <v>512</v>
      </c>
      <c r="F167" s="19" t="s">
        <v>29</v>
      </c>
      <c r="G167" s="19" t="s">
        <v>19</v>
      </c>
      <c r="H167"/>
      <c r="I167"/>
      <c r="J167"/>
      <c r="K167"/>
      <c r="L167"/>
      <c r="M167"/>
      <c r="N167"/>
      <c r="O167"/>
      <c r="P167"/>
      <c r="Q167"/>
      <c r="R167"/>
      <c r="S167"/>
    </row>
    <row r="168" spans="2:19">
      <c r="B168"/>
      <c r="C168" s="19" t="s">
        <v>696</v>
      </c>
      <c r="D168" s="19" t="s">
        <v>697</v>
      </c>
      <c r="E168" s="19" t="s">
        <v>512</v>
      </c>
      <c r="F168" s="19" t="s">
        <v>29</v>
      </c>
      <c r="G168" s="19" t="s">
        <v>19</v>
      </c>
      <c r="H168"/>
      <c r="I168"/>
      <c r="J168"/>
      <c r="K168"/>
      <c r="L168"/>
      <c r="M168"/>
      <c r="N168"/>
      <c r="O168"/>
      <c r="P168"/>
      <c r="Q168"/>
      <c r="R168"/>
      <c r="S168"/>
    </row>
    <row r="169" spans="2:19">
      <c r="B169"/>
      <c r="C169" s="19" t="s">
        <v>700</v>
      </c>
      <c r="D169" s="19" t="s">
        <v>701</v>
      </c>
      <c r="E169" s="19" t="s">
        <v>512</v>
      </c>
      <c r="F169" s="19" t="s">
        <v>29</v>
      </c>
      <c r="G169" s="19" t="s">
        <v>19</v>
      </c>
      <c r="H169"/>
      <c r="I169"/>
      <c r="J169"/>
      <c r="K169"/>
      <c r="L169"/>
      <c r="M169"/>
      <c r="N169"/>
      <c r="O169"/>
      <c r="P169"/>
      <c r="Q169"/>
      <c r="R169"/>
      <c r="S169"/>
    </row>
    <row r="170" spans="2:19">
      <c r="B170"/>
      <c r="C170" s="19" t="s">
        <v>704</v>
      </c>
      <c r="D170" s="19" t="s">
        <v>705</v>
      </c>
      <c r="E170" s="19" t="s">
        <v>512</v>
      </c>
      <c r="F170" s="19" t="s">
        <v>29</v>
      </c>
      <c r="G170" s="19" t="s">
        <v>19</v>
      </c>
      <c r="H170"/>
      <c r="I170"/>
      <c r="J170"/>
      <c r="K170"/>
      <c r="L170"/>
      <c r="M170"/>
      <c r="N170"/>
      <c r="O170"/>
      <c r="P170"/>
      <c r="Q170"/>
      <c r="R170"/>
      <c r="S170"/>
    </row>
    <row r="171" spans="2:19">
      <c r="B171"/>
      <c r="C171" s="19" t="s">
        <v>708</v>
      </c>
      <c r="D171" s="19" t="s">
        <v>709</v>
      </c>
      <c r="E171" s="19" t="s">
        <v>512</v>
      </c>
      <c r="F171" s="19" t="s">
        <v>29</v>
      </c>
      <c r="G171" s="19" t="s">
        <v>19</v>
      </c>
      <c r="H171"/>
      <c r="I171"/>
      <c r="J171"/>
      <c r="K171"/>
      <c r="L171"/>
      <c r="M171"/>
      <c r="N171"/>
      <c r="O171"/>
      <c r="P171"/>
      <c r="Q171"/>
      <c r="R171"/>
      <c r="S171"/>
    </row>
    <row r="172" spans="2:19">
      <c r="B172"/>
      <c r="C172" s="19" t="s">
        <v>710</v>
      </c>
      <c r="D172" s="19" t="s">
        <v>711</v>
      </c>
      <c r="E172" s="19" t="s">
        <v>512</v>
      </c>
      <c r="F172" s="19" t="s">
        <v>29</v>
      </c>
      <c r="G172" s="19" t="s">
        <v>19</v>
      </c>
      <c r="H172"/>
      <c r="I172"/>
      <c r="J172"/>
      <c r="K172"/>
      <c r="L172"/>
      <c r="M172"/>
      <c r="N172"/>
      <c r="O172"/>
      <c r="P172"/>
      <c r="Q172"/>
      <c r="R172"/>
      <c r="S172"/>
    </row>
    <row r="173" spans="2:19">
      <c r="B173"/>
      <c r="C173" s="19" t="s">
        <v>556</v>
      </c>
      <c r="D173" s="19" t="s">
        <v>557</v>
      </c>
      <c r="E173" s="19" t="s">
        <v>512</v>
      </c>
      <c r="F173" s="19" t="s">
        <v>29</v>
      </c>
      <c r="G173" s="19" t="s">
        <v>19</v>
      </c>
      <c r="H173"/>
      <c r="I173"/>
      <c r="J173"/>
      <c r="K173"/>
      <c r="L173"/>
      <c r="M173"/>
      <c r="N173"/>
      <c r="O173"/>
      <c r="P173"/>
      <c r="Q173"/>
      <c r="R173"/>
      <c r="S173"/>
    </row>
    <row r="174" spans="2:19">
      <c r="B174"/>
      <c r="C174" s="19" t="s">
        <v>562</v>
      </c>
      <c r="D174" s="19" t="s">
        <v>563</v>
      </c>
      <c r="E174" s="19" t="s">
        <v>512</v>
      </c>
      <c r="F174" s="19" t="s">
        <v>29</v>
      </c>
      <c r="G174" s="19" t="s">
        <v>19</v>
      </c>
      <c r="H174"/>
      <c r="I174"/>
      <c r="J174"/>
      <c r="K174"/>
      <c r="L174"/>
      <c r="M174"/>
      <c r="N174"/>
      <c r="O174"/>
      <c r="P174"/>
      <c r="Q174"/>
      <c r="R174"/>
      <c r="S174"/>
    </row>
    <row r="175" spans="2:19">
      <c r="B175"/>
      <c r="C175" s="19" t="s">
        <v>549</v>
      </c>
      <c r="D175" s="19" t="s">
        <v>550</v>
      </c>
      <c r="E175" s="19" t="s">
        <v>512</v>
      </c>
      <c r="F175" s="19" t="s">
        <v>29</v>
      </c>
      <c r="G175" s="19" t="s">
        <v>19</v>
      </c>
      <c r="H175"/>
      <c r="I175"/>
      <c r="J175"/>
      <c r="K175"/>
      <c r="L175"/>
      <c r="M175"/>
      <c r="N175"/>
      <c r="O175"/>
      <c r="P175"/>
      <c r="Q175"/>
      <c r="R175"/>
      <c r="S175"/>
    </row>
    <row r="176" spans="2:19">
      <c r="B176"/>
      <c r="C176" s="19" t="s">
        <v>553</v>
      </c>
      <c r="D176" s="19" t="s">
        <v>554</v>
      </c>
      <c r="E176" s="19" t="s">
        <v>512</v>
      </c>
      <c r="F176" s="19" t="s">
        <v>29</v>
      </c>
      <c r="G176" s="19" t="s">
        <v>19</v>
      </c>
      <c r="H176"/>
      <c r="I176"/>
      <c r="J176"/>
      <c r="K176"/>
      <c r="L176"/>
      <c r="M176"/>
      <c r="N176"/>
      <c r="O176"/>
      <c r="P176"/>
      <c r="Q176"/>
      <c r="R176"/>
      <c r="S176"/>
    </row>
    <row r="177" spans="2:19">
      <c r="B177"/>
      <c r="C177" s="19" t="s">
        <v>713</v>
      </c>
      <c r="D177" s="19" t="s">
        <v>714</v>
      </c>
      <c r="E177" s="19" t="s">
        <v>512</v>
      </c>
      <c r="F177" s="19" t="s">
        <v>29</v>
      </c>
      <c r="G177" s="19" t="s">
        <v>19</v>
      </c>
      <c r="H177"/>
      <c r="I177"/>
      <c r="J177"/>
      <c r="K177"/>
      <c r="L177"/>
      <c r="M177"/>
      <c r="N177"/>
      <c r="O177"/>
      <c r="P177"/>
      <c r="Q177"/>
      <c r="R177"/>
      <c r="S177"/>
    </row>
    <row r="178" spans="2:19">
      <c r="B178"/>
      <c r="C178" s="19" t="s">
        <v>718</v>
      </c>
      <c r="D178" s="19" t="s">
        <v>719</v>
      </c>
      <c r="E178" s="19" t="s">
        <v>512</v>
      </c>
      <c r="F178" s="19" t="s">
        <v>29</v>
      </c>
      <c r="G178" s="19" t="s">
        <v>19</v>
      </c>
      <c r="H178"/>
      <c r="I178"/>
      <c r="J178"/>
      <c r="K178"/>
      <c r="L178"/>
      <c r="M178"/>
      <c r="N178"/>
      <c r="O178"/>
      <c r="P178"/>
      <c r="Q178"/>
      <c r="R178"/>
      <c r="S178"/>
    </row>
    <row r="179" spans="2:19">
      <c r="B179"/>
      <c r="C179" s="19" t="s">
        <v>723</v>
      </c>
      <c r="D179" s="19" t="s">
        <v>724</v>
      </c>
      <c r="E179" s="19" t="s">
        <v>512</v>
      </c>
      <c r="F179" s="19" t="s">
        <v>29</v>
      </c>
      <c r="G179" s="19" t="s">
        <v>19</v>
      </c>
      <c r="H179"/>
      <c r="I179"/>
      <c r="J179"/>
      <c r="K179"/>
      <c r="L179"/>
      <c r="M179"/>
      <c r="N179"/>
      <c r="O179"/>
      <c r="P179"/>
      <c r="Q179"/>
      <c r="R179"/>
      <c r="S179"/>
    </row>
    <row r="180" spans="2:19">
      <c r="B180"/>
      <c r="C180" s="19" t="s">
        <v>728</v>
      </c>
      <c r="D180" s="19" t="s">
        <v>729</v>
      </c>
      <c r="E180" s="19" t="s">
        <v>512</v>
      </c>
      <c r="F180" s="19" t="s">
        <v>29</v>
      </c>
      <c r="G180" s="19" t="s">
        <v>19</v>
      </c>
      <c r="H180"/>
      <c r="I180"/>
      <c r="J180"/>
      <c r="K180"/>
      <c r="L180"/>
      <c r="M180"/>
      <c r="N180"/>
      <c r="O180"/>
      <c r="P180"/>
      <c r="Q180"/>
      <c r="R180"/>
      <c r="S180"/>
    </row>
    <row r="181" spans="2:19">
      <c r="B181"/>
      <c r="C181" s="19" t="s">
        <v>741</v>
      </c>
      <c r="D181" s="19" t="s">
        <v>617</v>
      </c>
      <c r="E181" s="19" t="s">
        <v>512</v>
      </c>
      <c r="F181" s="19" t="s">
        <v>29</v>
      </c>
      <c r="G181" s="19" t="s">
        <v>19</v>
      </c>
      <c r="H181"/>
      <c r="I181"/>
      <c r="J181"/>
      <c r="K181"/>
      <c r="L181"/>
      <c r="M181"/>
      <c r="N181"/>
      <c r="O181"/>
      <c r="P181"/>
      <c r="Q181"/>
      <c r="R181"/>
      <c r="S181"/>
    </row>
    <row r="182" spans="2:19">
      <c r="B182"/>
      <c r="C182" s="19" t="s">
        <v>646</v>
      </c>
      <c r="D182" s="19" t="s">
        <v>647</v>
      </c>
      <c r="E182" s="19" t="s">
        <v>512</v>
      </c>
      <c r="F182" s="19" t="s">
        <v>29</v>
      </c>
      <c r="G182" s="19" t="s">
        <v>19</v>
      </c>
      <c r="H182"/>
      <c r="I182"/>
      <c r="J182"/>
      <c r="K182"/>
      <c r="L182"/>
      <c r="M182"/>
      <c r="N182"/>
      <c r="O182"/>
      <c r="P182"/>
      <c r="Q182"/>
      <c r="R182"/>
      <c r="S182"/>
    </row>
    <row r="183" spans="2:19">
      <c r="B183"/>
      <c r="C183" s="19" t="s">
        <v>652</v>
      </c>
      <c r="D183" s="19" t="s">
        <v>653</v>
      </c>
      <c r="E183" s="19" t="s">
        <v>512</v>
      </c>
      <c r="F183" s="19" t="s">
        <v>29</v>
      </c>
      <c r="G183" s="19" t="s">
        <v>19</v>
      </c>
      <c r="H183"/>
      <c r="I183"/>
      <c r="J183"/>
      <c r="K183"/>
      <c r="L183"/>
      <c r="M183"/>
      <c r="N183"/>
      <c r="O183"/>
      <c r="P183"/>
      <c r="Q183"/>
      <c r="R183"/>
      <c r="S183"/>
    </row>
    <row r="184" spans="2:19">
      <c r="B184"/>
      <c r="C184" s="19" t="s">
        <v>656</v>
      </c>
      <c r="D184" s="19" t="s">
        <v>657</v>
      </c>
      <c r="E184" s="19" t="s">
        <v>512</v>
      </c>
      <c r="F184" s="19" t="s">
        <v>29</v>
      </c>
      <c r="G184" s="19" t="s">
        <v>19</v>
      </c>
      <c r="H184"/>
      <c r="I184"/>
      <c r="J184"/>
      <c r="K184"/>
      <c r="L184"/>
      <c r="M184"/>
      <c r="N184"/>
      <c r="O184"/>
      <c r="P184"/>
      <c r="Q184"/>
      <c r="R184"/>
      <c r="S184"/>
    </row>
    <row r="185" spans="2:19">
      <c r="B185"/>
      <c r="C185" s="19" t="s">
        <v>660</v>
      </c>
      <c r="D185" s="19" t="s">
        <v>661</v>
      </c>
      <c r="E185" s="19" t="s">
        <v>512</v>
      </c>
      <c r="F185" s="19" t="s">
        <v>29</v>
      </c>
      <c r="G185" s="19" t="s">
        <v>19</v>
      </c>
      <c r="H185"/>
      <c r="I185"/>
      <c r="J185"/>
      <c r="K185"/>
      <c r="L185"/>
      <c r="M185"/>
      <c r="N185"/>
      <c r="O185"/>
      <c r="P185"/>
      <c r="Q185"/>
      <c r="R185"/>
      <c r="S185"/>
    </row>
    <row r="186" spans="2:19">
      <c r="B186"/>
      <c r="C186" s="19" t="s">
        <v>663</v>
      </c>
      <c r="D186" s="19" t="s">
        <v>664</v>
      </c>
      <c r="E186" s="19" t="s">
        <v>512</v>
      </c>
      <c r="F186" s="19" t="s">
        <v>29</v>
      </c>
      <c r="G186" s="19" t="s">
        <v>19</v>
      </c>
      <c r="H186"/>
      <c r="I186"/>
      <c r="J186"/>
      <c r="K186"/>
      <c r="L186"/>
      <c r="M186"/>
      <c r="N186"/>
      <c r="O186"/>
      <c r="P186"/>
      <c r="Q186"/>
      <c r="R186"/>
      <c r="S186"/>
    </row>
    <row r="187" spans="2:19">
      <c r="B187"/>
      <c r="C187" s="19" t="s">
        <v>667</v>
      </c>
      <c r="D187" s="19" t="s">
        <v>668</v>
      </c>
      <c r="E187" s="19" t="s">
        <v>512</v>
      </c>
      <c r="F187" s="19" t="s">
        <v>29</v>
      </c>
      <c r="G187" s="19" t="s">
        <v>19</v>
      </c>
      <c r="H187"/>
      <c r="I187"/>
      <c r="J187"/>
      <c r="K187"/>
      <c r="L187"/>
      <c r="M187"/>
      <c r="N187"/>
      <c r="O187"/>
      <c r="P187"/>
      <c r="Q187"/>
      <c r="R187"/>
      <c r="S187"/>
    </row>
    <row r="188" spans="2:19">
      <c r="B188"/>
      <c r="C188" s="19" t="s">
        <v>671</v>
      </c>
      <c r="D188" s="19" t="s">
        <v>672</v>
      </c>
      <c r="E188" s="19" t="s">
        <v>512</v>
      </c>
      <c r="F188" s="19" t="s">
        <v>29</v>
      </c>
      <c r="G188" s="19" t="s">
        <v>19</v>
      </c>
      <c r="H188"/>
      <c r="I188"/>
      <c r="J188"/>
      <c r="K188"/>
      <c r="L188"/>
      <c r="M188"/>
      <c r="N188"/>
      <c r="O188"/>
      <c r="P188"/>
      <c r="Q188"/>
      <c r="R188"/>
      <c r="S188"/>
    </row>
    <row r="189" spans="2:19">
      <c r="B189"/>
      <c r="C189" s="19" t="s">
        <v>736</v>
      </c>
      <c r="D189" s="19" t="s">
        <v>737</v>
      </c>
      <c r="E189" s="19" t="s">
        <v>512</v>
      </c>
      <c r="F189" s="19" t="s">
        <v>29</v>
      </c>
      <c r="G189" s="19" t="s">
        <v>19</v>
      </c>
      <c r="H189"/>
      <c r="I189"/>
      <c r="J189"/>
      <c r="K189"/>
      <c r="L189"/>
      <c r="M189"/>
      <c r="N189"/>
      <c r="O189"/>
      <c r="P189"/>
      <c r="Q189"/>
      <c r="R189"/>
      <c r="S189"/>
    </row>
    <row r="190" spans="2:19">
      <c r="B190"/>
      <c r="C190" s="19" t="s">
        <v>642</v>
      </c>
      <c r="D190" s="19" t="s">
        <v>643</v>
      </c>
      <c r="E190" s="19" t="s">
        <v>512</v>
      </c>
      <c r="F190" s="19" t="s">
        <v>29</v>
      </c>
      <c r="G190" s="19" t="s">
        <v>19</v>
      </c>
      <c r="H190"/>
      <c r="I190"/>
      <c r="J190"/>
      <c r="K190"/>
      <c r="L190"/>
      <c r="M190"/>
      <c r="N190"/>
      <c r="O190"/>
      <c r="P190"/>
      <c r="Q190"/>
      <c r="R190"/>
      <c r="S190"/>
    </row>
    <row r="191" spans="2:19">
      <c r="B191"/>
      <c r="C191" s="19" t="s">
        <v>517</v>
      </c>
      <c r="D191" s="19" t="s">
        <v>518</v>
      </c>
      <c r="E191" s="19" t="s">
        <v>512</v>
      </c>
      <c r="F191" s="19" t="s">
        <v>29</v>
      </c>
      <c r="G191" s="19" t="s">
        <v>19</v>
      </c>
      <c r="H191"/>
      <c r="I191"/>
      <c r="J191"/>
      <c r="K191"/>
      <c r="L191"/>
      <c r="M191"/>
      <c r="N191"/>
      <c r="O191"/>
      <c r="P191"/>
      <c r="Q191"/>
      <c r="R191"/>
      <c r="S191"/>
    </row>
    <row r="192" spans="2:19">
      <c r="B192"/>
      <c r="C192" s="19" t="s">
        <v>541</v>
      </c>
      <c r="D192" s="19" t="s">
        <v>542</v>
      </c>
      <c r="E192" s="19" t="s">
        <v>512</v>
      </c>
      <c r="F192" s="19" t="s">
        <v>29</v>
      </c>
      <c r="G192" s="19" t="s">
        <v>19</v>
      </c>
      <c r="H192"/>
      <c r="I192"/>
      <c r="J192"/>
      <c r="K192"/>
      <c r="L192"/>
      <c r="M192"/>
      <c r="N192"/>
      <c r="O192"/>
      <c r="P192"/>
      <c r="Q192"/>
      <c r="R192"/>
      <c r="S192"/>
    </row>
    <row r="193" spans="2:19">
      <c r="B193"/>
      <c r="C193" s="19" t="s">
        <v>545</v>
      </c>
      <c r="D193" s="19" t="s">
        <v>546</v>
      </c>
      <c r="E193" s="19" t="s">
        <v>512</v>
      </c>
      <c r="F193" s="19" t="s">
        <v>29</v>
      </c>
      <c r="G193" s="19" t="s">
        <v>19</v>
      </c>
      <c r="H193"/>
      <c r="I193"/>
      <c r="J193"/>
      <c r="K193"/>
      <c r="L193"/>
      <c r="M193"/>
      <c r="N193"/>
      <c r="O193"/>
      <c r="P193"/>
      <c r="Q193"/>
      <c r="R193"/>
      <c r="S193"/>
    </row>
    <row r="194" spans="2:19">
      <c r="B194"/>
      <c r="C194" s="19" t="s">
        <v>616</v>
      </c>
      <c r="D194" s="19" t="s">
        <v>617</v>
      </c>
      <c r="E194" s="19" t="s">
        <v>512</v>
      </c>
      <c r="F194" s="19" t="s">
        <v>29</v>
      </c>
      <c r="G194" s="19" t="s">
        <v>19</v>
      </c>
      <c r="H194"/>
      <c r="I194"/>
      <c r="J194"/>
      <c r="K194"/>
      <c r="L194"/>
      <c r="M194"/>
      <c r="N194"/>
      <c r="O194"/>
      <c r="P194"/>
      <c r="Q194"/>
      <c r="R194"/>
      <c r="S194"/>
    </row>
    <row r="195" spans="2:19">
      <c r="B195"/>
      <c r="C195" s="19" t="s">
        <v>624</v>
      </c>
      <c r="D195" s="19" t="s">
        <v>625</v>
      </c>
      <c r="E195" s="19" t="s">
        <v>512</v>
      </c>
      <c r="F195" s="19" t="s">
        <v>29</v>
      </c>
      <c r="G195" s="19" t="s">
        <v>19</v>
      </c>
      <c r="H195"/>
      <c r="I195"/>
      <c r="J195"/>
      <c r="K195"/>
      <c r="L195"/>
      <c r="M195"/>
      <c r="N195"/>
      <c r="O195"/>
      <c r="P195"/>
      <c r="Q195"/>
      <c r="R195"/>
      <c r="S195"/>
    </row>
    <row r="196" spans="2:19">
      <c r="B196"/>
      <c r="C196" s="19" t="s">
        <v>632</v>
      </c>
      <c r="D196" s="19" t="s">
        <v>633</v>
      </c>
      <c r="E196" s="19" t="s">
        <v>512</v>
      </c>
      <c r="F196" s="19" t="s">
        <v>29</v>
      </c>
      <c r="G196" s="19" t="s">
        <v>19</v>
      </c>
      <c r="H196"/>
      <c r="I196"/>
      <c r="J196"/>
      <c r="K196"/>
      <c r="L196"/>
      <c r="M196"/>
      <c r="N196"/>
      <c r="O196"/>
      <c r="P196"/>
      <c r="Q196"/>
      <c r="R196"/>
      <c r="S196"/>
    </row>
    <row r="197" spans="2:19">
      <c r="B197"/>
      <c r="C197" s="19" t="s">
        <v>1220</v>
      </c>
      <c r="D197" s="19" t="s">
        <v>1221</v>
      </c>
      <c r="E197" s="19" t="s">
        <v>512</v>
      </c>
      <c r="F197" s="19" t="s">
        <v>29</v>
      </c>
      <c r="G197" s="19" t="s">
        <v>19</v>
      </c>
      <c r="H197"/>
      <c r="I197"/>
      <c r="J197"/>
      <c r="K197"/>
      <c r="L197"/>
      <c r="M197"/>
      <c r="N197"/>
      <c r="O197"/>
      <c r="P197"/>
      <c r="Q197"/>
      <c r="R197"/>
      <c r="S197"/>
    </row>
    <row r="198" spans="2:19">
      <c r="B198"/>
      <c r="C198" s="19" t="s">
        <v>1226</v>
      </c>
      <c r="D198" s="19" t="s">
        <v>1227</v>
      </c>
      <c r="E198" s="19" t="s">
        <v>512</v>
      </c>
      <c r="F198" s="19" t="s">
        <v>29</v>
      </c>
      <c r="G198" s="19" t="s">
        <v>19</v>
      </c>
      <c r="H198"/>
      <c r="I198"/>
      <c r="J198"/>
      <c r="K198"/>
      <c r="L198"/>
      <c r="M198"/>
      <c r="N198"/>
      <c r="O198"/>
      <c r="P198"/>
      <c r="Q198"/>
      <c r="R198"/>
      <c r="S198"/>
    </row>
    <row r="199" spans="2:19">
      <c r="B199"/>
      <c r="C199" s="19" t="s">
        <v>1765</v>
      </c>
      <c r="D199" s="19" t="s">
        <v>1766</v>
      </c>
      <c r="E199" s="19" t="s">
        <v>512</v>
      </c>
      <c r="F199" s="19" t="s">
        <v>29</v>
      </c>
      <c r="G199" s="19" t="s">
        <v>19</v>
      </c>
      <c r="H199"/>
      <c r="I199"/>
      <c r="J199"/>
      <c r="K199"/>
      <c r="L199"/>
      <c r="M199"/>
      <c r="N199"/>
      <c r="O199"/>
      <c r="P199"/>
      <c r="Q199"/>
      <c r="R199"/>
      <c r="S199"/>
    </row>
    <row r="200" spans="2:19">
      <c r="B200"/>
      <c r="C200" s="19" t="s">
        <v>1232</v>
      </c>
      <c r="D200" s="19" t="s">
        <v>1233</v>
      </c>
      <c r="E200" s="19" t="s">
        <v>512</v>
      </c>
      <c r="F200" s="19" t="s">
        <v>29</v>
      </c>
      <c r="G200" s="19" t="s">
        <v>19</v>
      </c>
      <c r="H200"/>
      <c r="I200"/>
      <c r="J200"/>
      <c r="K200"/>
      <c r="L200"/>
      <c r="M200"/>
      <c r="N200"/>
      <c r="O200"/>
      <c r="P200"/>
      <c r="Q200"/>
      <c r="R200"/>
      <c r="S200"/>
    </row>
    <row r="201" spans="2:19">
      <c r="B201"/>
      <c r="C201" s="19" t="s">
        <v>1637</v>
      </c>
      <c r="D201" s="19" t="s">
        <v>1638</v>
      </c>
      <c r="E201" s="19" t="s">
        <v>512</v>
      </c>
      <c r="F201" s="19" t="s">
        <v>29</v>
      </c>
      <c r="G201" s="19" t="s">
        <v>19</v>
      </c>
      <c r="H201"/>
      <c r="I201"/>
      <c r="J201"/>
      <c r="K201"/>
      <c r="L201"/>
      <c r="M201"/>
      <c r="N201"/>
      <c r="O201"/>
      <c r="P201"/>
      <c r="Q201"/>
      <c r="R201"/>
      <c r="S201"/>
    </row>
    <row r="202" spans="2:19">
      <c r="B202"/>
      <c r="C202" s="19" t="s">
        <v>1645</v>
      </c>
      <c r="D202" s="19" t="s">
        <v>1646</v>
      </c>
      <c r="E202" s="19" t="s">
        <v>512</v>
      </c>
      <c r="F202" s="19" t="s">
        <v>29</v>
      </c>
      <c r="G202" s="19" t="s">
        <v>19</v>
      </c>
      <c r="H202"/>
      <c r="I202"/>
      <c r="J202"/>
      <c r="K202"/>
      <c r="L202"/>
      <c r="M202"/>
      <c r="N202"/>
      <c r="O202"/>
      <c r="P202"/>
      <c r="Q202"/>
      <c r="R202"/>
      <c r="S202"/>
    </row>
    <row r="203" spans="2:19">
      <c r="B203"/>
      <c r="C203" s="19" t="s">
        <v>1161</v>
      </c>
      <c r="D203" s="19" t="s">
        <v>1162</v>
      </c>
      <c r="E203" s="19" t="s">
        <v>512</v>
      </c>
      <c r="F203" s="19" t="s">
        <v>29</v>
      </c>
      <c r="G203" s="19" t="s">
        <v>19</v>
      </c>
      <c r="H203"/>
      <c r="I203"/>
      <c r="J203"/>
      <c r="K203"/>
      <c r="L203"/>
      <c r="M203"/>
      <c r="N203"/>
      <c r="O203"/>
      <c r="P203"/>
      <c r="Q203"/>
      <c r="R203"/>
      <c r="S203"/>
    </row>
    <row r="204" spans="2:19">
      <c r="B204"/>
      <c r="C204" s="19" t="s">
        <v>1167</v>
      </c>
      <c r="D204" s="19" t="s">
        <v>1168</v>
      </c>
      <c r="E204" s="19" t="s">
        <v>512</v>
      </c>
      <c r="F204" s="19" t="s">
        <v>29</v>
      </c>
      <c r="G204" s="19" t="s">
        <v>19</v>
      </c>
      <c r="H204"/>
      <c r="I204"/>
      <c r="J204"/>
      <c r="K204"/>
      <c r="L204"/>
      <c r="M204"/>
      <c r="N204"/>
      <c r="O204"/>
      <c r="P204"/>
      <c r="Q204"/>
      <c r="R204"/>
      <c r="S204"/>
    </row>
    <row r="205" spans="2:19">
      <c r="B205"/>
      <c r="C205" s="19" t="s">
        <v>1173</v>
      </c>
      <c r="D205" s="19" t="s">
        <v>1174</v>
      </c>
      <c r="E205" s="19" t="s">
        <v>512</v>
      </c>
      <c r="F205" s="19" t="s">
        <v>29</v>
      </c>
      <c r="G205" s="19" t="s">
        <v>19</v>
      </c>
      <c r="H205"/>
      <c r="I205"/>
      <c r="J205"/>
      <c r="K205"/>
      <c r="L205"/>
      <c r="M205"/>
      <c r="N205"/>
      <c r="O205"/>
      <c r="P205"/>
      <c r="Q205"/>
      <c r="R205"/>
      <c r="S205"/>
    </row>
    <row r="206" spans="2:19">
      <c r="B206"/>
      <c r="C206" s="19" t="s">
        <v>1191</v>
      </c>
      <c r="D206" s="19" t="s">
        <v>1796</v>
      </c>
      <c r="E206" s="19" t="s">
        <v>512</v>
      </c>
      <c r="F206" s="19" t="s">
        <v>29</v>
      </c>
      <c r="G206" s="19" t="s">
        <v>19</v>
      </c>
      <c r="H206"/>
      <c r="I206"/>
      <c r="J206"/>
      <c r="K206"/>
      <c r="L206"/>
      <c r="M206"/>
      <c r="N206"/>
      <c r="O206"/>
      <c r="P206"/>
      <c r="Q206"/>
      <c r="R206"/>
      <c r="S206"/>
    </row>
    <row r="207" spans="2:19">
      <c r="B207"/>
      <c r="C207" s="19" t="s">
        <v>1197</v>
      </c>
      <c r="D207" s="19" t="s">
        <v>1198</v>
      </c>
      <c r="E207" s="19" t="s">
        <v>512</v>
      </c>
      <c r="F207" s="19" t="s">
        <v>29</v>
      </c>
      <c r="G207" s="19" t="s">
        <v>19</v>
      </c>
      <c r="H207"/>
      <c r="I207"/>
      <c r="J207"/>
      <c r="K207"/>
      <c r="L207"/>
      <c r="M207"/>
      <c r="N207"/>
      <c r="O207"/>
      <c r="P207"/>
      <c r="Q207"/>
      <c r="R207"/>
      <c r="S207"/>
    </row>
    <row r="208" spans="2:19">
      <c r="B208"/>
      <c r="C208" s="19" t="s">
        <v>1202</v>
      </c>
      <c r="D208" s="19" t="s">
        <v>1203</v>
      </c>
      <c r="E208" s="19" t="s">
        <v>512</v>
      </c>
      <c r="F208" s="19" t="s">
        <v>29</v>
      </c>
      <c r="G208" s="19" t="s">
        <v>19</v>
      </c>
      <c r="H208"/>
      <c r="I208"/>
      <c r="J208"/>
      <c r="K208"/>
      <c r="L208"/>
      <c r="M208"/>
      <c r="N208"/>
      <c r="O208"/>
      <c r="P208"/>
      <c r="Q208"/>
      <c r="R208"/>
      <c r="S208"/>
    </row>
    <row r="209" spans="2:19">
      <c r="B209"/>
      <c r="C209" s="19" t="s">
        <v>1614</v>
      </c>
      <c r="D209" s="19" t="s">
        <v>1615</v>
      </c>
      <c r="E209" s="19" t="s">
        <v>512</v>
      </c>
      <c r="F209" s="19" t="s">
        <v>29</v>
      </c>
      <c r="G209" s="19" t="s">
        <v>19</v>
      </c>
      <c r="H209"/>
      <c r="I209"/>
      <c r="J209"/>
      <c r="K209"/>
      <c r="L209"/>
      <c r="M209"/>
      <c r="N209"/>
      <c r="O209"/>
      <c r="P209"/>
      <c r="Q209"/>
      <c r="R209"/>
      <c r="S209"/>
    </row>
    <row r="210" spans="2:19">
      <c r="B210"/>
      <c r="C210" s="19" t="s">
        <v>1817</v>
      </c>
      <c r="D210" s="19" t="s">
        <v>1798</v>
      </c>
      <c r="E210" s="19" t="s">
        <v>512</v>
      </c>
      <c r="F210" s="19" t="s">
        <v>29</v>
      </c>
      <c r="G210" s="19" t="s">
        <v>19</v>
      </c>
      <c r="H210"/>
      <c r="I210"/>
      <c r="J210"/>
      <c r="K210"/>
      <c r="L210"/>
      <c r="M210"/>
      <c r="N210"/>
      <c r="O210"/>
      <c r="P210"/>
      <c r="Q210"/>
      <c r="R210"/>
      <c r="S210"/>
    </row>
    <row r="211" spans="2:19">
      <c r="B211"/>
      <c r="C211" s="19" t="s">
        <v>1622</v>
      </c>
      <c r="D211" s="19" t="s">
        <v>1623</v>
      </c>
      <c r="E211" s="19" t="s">
        <v>512</v>
      </c>
      <c r="F211" s="19" t="s">
        <v>29</v>
      </c>
      <c r="G211" s="19" t="s">
        <v>19</v>
      </c>
      <c r="H211"/>
      <c r="I211"/>
      <c r="J211"/>
      <c r="K211"/>
      <c r="L211"/>
      <c r="M211"/>
      <c r="N211"/>
      <c r="O211"/>
      <c r="P211"/>
      <c r="Q211"/>
      <c r="R211"/>
      <c r="S211"/>
    </row>
    <row r="212" spans="2:19">
      <c r="B212"/>
      <c r="C212" s="19" t="s">
        <v>1630</v>
      </c>
      <c r="D212" s="19" t="s">
        <v>1799</v>
      </c>
      <c r="E212" s="19" t="s">
        <v>512</v>
      </c>
      <c r="F212" s="19" t="s">
        <v>29</v>
      </c>
      <c r="G212" s="19" t="s">
        <v>19</v>
      </c>
      <c r="H212"/>
      <c r="I212"/>
      <c r="J212"/>
      <c r="K212"/>
      <c r="L212"/>
      <c r="M212"/>
      <c r="N212"/>
      <c r="O212"/>
      <c r="P212"/>
      <c r="Q212"/>
      <c r="R212"/>
      <c r="S212"/>
    </row>
    <row r="213" spans="2:19">
      <c r="B213"/>
      <c r="C213" s="19" t="s">
        <v>1660</v>
      </c>
      <c r="D213" s="19" t="s">
        <v>1661</v>
      </c>
      <c r="E213" s="19" t="s">
        <v>512</v>
      </c>
      <c r="F213" s="19" t="s">
        <v>29</v>
      </c>
      <c r="G213" s="19" t="s">
        <v>19</v>
      </c>
      <c r="H213"/>
      <c r="I213"/>
      <c r="J213"/>
      <c r="K213"/>
      <c r="L213"/>
      <c r="M213"/>
      <c r="N213"/>
      <c r="O213"/>
      <c r="P213"/>
      <c r="Q213"/>
      <c r="R213"/>
      <c r="S213"/>
    </row>
    <row r="214" spans="2:19">
      <c r="B214"/>
      <c r="C214" s="19" t="s">
        <v>1654</v>
      </c>
      <c r="D214" s="19" t="s">
        <v>1655</v>
      </c>
      <c r="E214" s="19" t="s">
        <v>512</v>
      </c>
      <c r="F214" s="19" t="s">
        <v>29</v>
      </c>
      <c r="G214" s="19" t="s">
        <v>19</v>
      </c>
      <c r="H214"/>
      <c r="I214"/>
      <c r="J214"/>
      <c r="K214"/>
      <c r="L214"/>
      <c r="M214"/>
      <c r="N214"/>
      <c r="O214"/>
      <c r="P214"/>
      <c r="Q214"/>
      <c r="R214"/>
      <c r="S214"/>
    </row>
    <row r="215" spans="2:19">
      <c r="B215"/>
      <c r="C215" s="19" t="s">
        <v>1665</v>
      </c>
      <c r="D215" s="19" t="s">
        <v>1762</v>
      </c>
      <c r="E215" s="19" t="s">
        <v>512</v>
      </c>
      <c r="F215" s="19" t="s">
        <v>29</v>
      </c>
      <c r="G215" s="19" t="s">
        <v>19</v>
      </c>
      <c r="H215"/>
      <c r="I215"/>
      <c r="J215"/>
      <c r="K215"/>
      <c r="L215"/>
      <c r="M215"/>
      <c r="N215"/>
      <c r="O215"/>
      <c r="P215"/>
      <c r="Q215"/>
      <c r="R215"/>
      <c r="S215"/>
    </row>
    <row r="216" spans="2:19">
      <c r="B216"/>
      <c r="C216" s="19" t="s">
        <v>1756</v>
      </c>
      <c r="D216" s="19" t="s">
        <v>1797</v>
      </c>
      <c r="E216" s="19" t="s">
        <v>512</v>
      </c>
      <c r="F216" s="19" t="s">
        <v>29</v>
      </c>
      <c r="G216" s="19" t="s">
        <v>19</v>
      </c>
      <c r="H216"/>
      <c r="I216"/>
      <c r="J216"/>
      <c r="K216"/>
      <c r="L216"/>
      <c r="M216"/>
      <c r="N216"/>
      <c r="O216"/>
      <c r="P216"/>
      <c r="Q216"/>
      <c r="R216"/>
      <c r="S216"/>
    </row>
    <row r="217" spans="2:19">
      <c r="B217"/>
      <c r="C217" s="19" t="s">
        <v>1675</v>
      </c>
      <c r="D217" s="19" t="s">
        <v>1676</v>
      </c>
      <c r="E217" s="19" t="s">
        <v>512</v>
      </c>
      <c r="F217" s="19" t="s">
        <v>29</v>
      </c>
      <c r="G217" s="19" t="s">
        <v>19</v>
      </c>
      <c r="H217"/>
      <c r="I217"/>
      <c r="J217"/>
      <c r="K217"/>
      <c r="L217"/>
      <c r="M217"/>
      <c r="N217"/>
      <c r="O217"/>
      <c r="P217"/>
      <c r="Q217"/>
      <c r="R217"/>
      <c r="S217"/>
    </row>
    <row r="218" spans="2:19">
      <c r="B218"/>
      <c r="C218" s="19" t="s">
        <v>1669</v>
      </c>
      <c r="D218" s="19" t="s">
        <v>1670</v>
      </c>
      <c r="E218" s="19" t="s">
        <v>512</v>
      </c>
      <c r="F218" s="19" t="s">
        <v>29</v>
      </c>
      <c r="G218" s="19" t="s">
        <v>19</v>
      </c>
      <c r="H218"/>
      <c r="I218"/>
      <c r="J218"/>
      <c r="K218"/>
      <c r="L218"/>
      <c r="M218"/>
      <c r="N218"/>
      <c r="O218"/>
      <c r="P218"/>
      <c r="Q218"/>
      <c r="R218"/>
      <c r="S218"/>
    </row>
    <row r="219" spans="2:19">
      <c r="B219"/>
      <c r="C219" s="19" t="s">
        <v>1724</v>
      </c>
      <c r="D219" s="19" t="s">
        <v>1809</v>
      </c>
      <c r="E219" s="19" t="s">
        <v>512</v>
      </c>
      <c r="F219" s="19" t="s">
        <v>29</v>
      </c>
      <c r="G219" s="19" t="s">
        <v>19</v>
      </c>
      <c r="H219"/>
      <c r="I219"/>
      <c r="J219"/>
      <c r="K219"/>
      <c r="L219"/>
      <c r="M219"/>
      <c r="N219"/>
      <c r="O219"/>
      <c r="P219"/>
      <c r="Q219"/>
      <c r="R219"/>
      <c r="S219"/>
    </row>
    <row r="220" spans="2:19">
      <c r="B220"/>
      <c r="C220" s="19" t="s">
        <v>1696</v>
      </c>
      <c r="D220" s="19" t="s">
        <v>1697</v>
      </c>
      <c r="E220" s="19" t="s">
        <v>512</v>
      </c>
      <c r="F220" s="19" t="s">
        <v>29</v>
      </c>
      <c r="G220" s="19" t="s">
        <v>19</v>
      </c>
      <c r="H220"/>
      <c r="I220"/>
      <c r="J220"/>
      <c r="K220"/>
      <c r="L220"/>
      <c r="M220"/>
      <c r="N220"/>
      <c r="O220"/>
      <c r="P220"/>
      <c r="Q220"/>
      <c r="R220"/>
      <c r="S220"/>
    </row>
    <row r="221" spans="2:19">
      <c r="B221"/>
      <c r="C221" s="19" t="s">
        <v>1705</v>
      </c>
      <c r="D221" s="19" t="s">
        <v>1706</v>
      </c>
      <c r="E221" s="19" t="s">
        <v>512</v>
      </c>
      <c r="F221" s="19" t="s">
        <v>29</v>
      </c>
      <c r="G221" s="19" t="s">
        <v>19</v>
      </c>
      <c r="H221"/>
      <c r="I221"/>
      <c r="J221"/>
      <c r="K221"/>
      <c r="L221"/>
      <c r="M221"/>
      <c r="N221"/>
      <c r="O221"/>
      <c r="P221"/>
      <c r="Q221"/>
      <c r="R221"/>
      <c r="S221"/>
    </row>
    <row r="222" spans="2:19">
      <c r="B222"/>
      <c r="C222" s="19" t="s">
        <v>1711</v>
      </c>
      <c r="D222" s="19" t="s">
        <v>1712</v>
      </c>
      <c r="E222" s="19" t="s">
        <v>512</v>
      </c>
      <c r="F222" s="19" t="s">
        <v>29</v>
      </c>
      <c r="G222" s="19" t="s">
        <v>19</v>
      </c>
      <c r="H222"/>
      <c r="I222"/>
      <c r="J222"/>
      <c r="K222"/>
      <c r="L222"/>
      <c r="M222"/>
      <c r="N222"/>
      <c r="O222"/>
      <c r="P222"/>
      <c r="Q222"/>
      <c r="R222"/>
      <c r="S222"/>
    </row>
    <row r="223" spans="2:19">
      <c r="B223"/>
      <c r="C223" s="19" t="s">
        <v>1740</v>
      </c>
      <c r="D223" s="19" t="s">
        <v>1741</v>
      </c>
      <c r="E223" s="19" t="s">
        <v>512</v>
      </c>
      <c r="F223" s="19" t="s">
        <v>29</v>
      </c>
      <c r="G223" s="19" t="s">
        <v>19</v>
      </c>
      <c r="H223"/>
      <c r="I223"/>
      <c r="J223"/>
      <c r="K223"/>
      <c r="L223"/>
      <c r="M223"/>
      <c r="N223"/>
      <c r="O223"/>
      <c r="P223"/>
      <c r="Q223"/>
      <c r="R223"/>
      <c r="S223"/>
    </row>
    <row r="224" spans="2:19">
      <c r="B224"/>
      <c r="C224" s="19" t="s">
        <v>1686</v>
      </c>
      <c r="D224" s="19" t="s">
        <v>1687</v>
      </c>
      <c r="E224" s="19" t="s">
        <v>512</v>
      </c>
      <c r="F224" s="19" t="s">
        <v>29</v>
      </c>
      <c r="G224" s="19" t="s">
        <v>19</v>
      </c>
      <c r="H224"/>
      <c r="I224"/>
      <c r="J224"/>
      <c r="K224"/>
      <c r="L224"/>
      <c r="M224"/>
      <c r="N224"/>
      <c r="O224"/>
      <c r="P224"/>
      <c r="Q224"/>
      <c r="R224"/>
      <c r="S224"/>
    </row>
    <row r="225" spans="2:19">
      <c r="B225"/>
      <c r="C225" s="19" t="s">
        <v>521</v>
      </c>
      <c r="D225" s="19" t="s">
        <v>522</v>
      </c>
      <c r="E225" s="19" t="s">
        <v>512</v>
      </c>
      <c r="F225" s="19" t="s">
        <v>29</v>
      </c>
      <c r="G225" s="19" t="s">
        <v>19</v>
      </c>
      <c r="H225"/>
      <c r="I225"/>
      <c r="J225"/>
      <c r="K225"/>
      <c r="L225"/>
      <c r="M225"/>
      <c r="N225"/>
      <c r="O225"/>
      <c r="P225"/>
      <c r="Q225"/>
      <c r="R225"/>
      <c r="S225"/>
    </row>
    <row r="226" spans="2:19">
      <c r="B226"/>
      <c r="C226" s="19" t="s">
        <v>580</v>
      </c>
      <c r="D226" s="19" t="s">
        <v>581</v>
      </c>
      <c r="E226" s="19" t="s">
        <v>512</v>
      </c>
      <c r="F226" s="19" t="s">
        <v>29</v>
      </c>
      <c r="G226" s="19" t="s">
        <v>19</v>
      </c>
      <c r="H226"/>
      <c r="I226"/>
      <c r="J226"/>
      <c r="K226"/>
      <c r="L226"/>
      <c r="M226"/>
      <c r="N226"/>
      <c r="O226"/>
      <c r="P226"/>
      <c r="Q226"/>
      <c r="R226"/>
      <c r="S226"/>
    </row>
    <row r="227" spans="2:19">
      <c r="B227"/>
      <c r="C227" s="19" t="s">
        <v>630</v>
      </c>
      <c r="D227" s="19" t="s">
        <v>631</v>
      </c>
      <c r="E227" s="19" t="s">
        <v>512</v>
      </c>
      <c r="F227" s="19" t="s">
        <v>29</v>
      </c>
      <c r="G227" s="19" t="s">
        <v>19</v>
      </c>
      <c r="H227"/>
      <c r="I227"/>
      <c r="J227"/>
      <c r="K227"/>
      <c r="L227"/>
      <c r="M227"/>
      <c r="N227"/>
      <c r="O227"/>
      <c r="P227"/>
      <c r="Q227"/>
      <c r="R227"/>
      <c r="S227"/>
    </row>
    <row r="228" spans="2:19">
      <c r="B228"/>
      <c r="C228" s="19" t="s">
        <v>523</v>
      </c>
      <c r="D228" s="19" t="s">
        <v>524</v>
      </c>
      <c r="E228" s="19" t="s">
        <v>512</v>
      </c>
      <c r="F228" s="19" t="s">
        <v>29</v>
      </c>
      <c r="G228" s="19" t="s">
        <v>19</v>
      </c>
      <c r="H228"/>
      <c r="I228"/>
      <c r="J228"/>
      <c r="K228"/>
      <c r="L228"/>
      <c r="M228"/>
      <c r="N228"/>
      <c r="O228"/>
      <c r="P228"/>
      <c r="Q228"/>
      <c r="R228"/>
      <c r="S228"/>
    </row>
    <row r="229" spans="2:19">
      <c r="B229"/>
      <c r="C229" s="19" t="s">
        <v>572</v>
      </c>
      <c r="D229" s="19" t="s">
        <v>573</v>
      </c>
      <c r="E229" s="19" t="s">
        <v>512</v>
      </c>
      <c r="F229" s="19" t="s">
        <v>29</v>
      </c>
      <c r="G229" s="19" t="s">
        <v>19</v>
      </c>
      <c r="H229"/>
      <c r="I229"/>
      <c r="J229"/>
      <c r="K229"/>
      <c r="L229"/>
      <c r="M229"/>
      <c r="N229"/>
      <c r="O229"/>
      <c r="P229"/>
      <c r="Q229"/>
      <c r="R229"/>
      <c r="S229"/>
    </row>
    <row r="230" spans="2:19">
      <c r="B230"/>
      <c r="C230" s="19" t="s">
        <v>574</v>
      </c>
      <c r="D230" s="19" t="s">
        <v>575</v>
      </c>
      <c r="E230" s="19" t="s">
        <v>512</v>
      </c>
      <c r="F230" s="19" t="s">
        <v>29</v>
      </c>
      <c r="G230" s="19" t="s">
        <v>19</v>
      </c>
      <c r="H230"/>
      <c r="I230"/>
      <c r="J230"/>
      <c r="K230"/>
      <c r="L230"/>
      <c r="M230"/>
      <c r="N230"/>
      <c r="O230"/>
      <c r="P230"/>
      <c r="Q230"/>
      <c r="R230"/>
      <c r="S230"/>
    </row>
    <row r="231" spans="2:19">
      <c r="B231"/>
      <c r="C231" s="19" t="s">
        <v>566</v>
      </c>
      <c r="D231" s="19" t="s">
        <v>567</v>
      </c>
      <c r="E231" s="19" t="s">
        <v>512</v>
      </c>
      <c r="F231" s="19" t="s">
        <v>29</v>
      </c>
      <c r="G231" s="19" t="s">
        <v>19</v>
      </c>
      <c r="H231"/>
      <c r="I231"/>
      <c r="J231"/>
      <c r="K231"/>
      <c r="L231"/>
      <c r="M231"/>
      <c r="N231"/>
      <c r="O231"/>
      <c r="P231"/>
      <c r="Q231"/>
      <c r="R231"/>
      <c r="S231"/>
    </row>
    <row r="232" spans="2:19">
      <c r="B232"/>
      <c r="C232" s="19" t="s">
        <v>593</v>
      </c>
      <c r="D232" s="19" t="s">
        <v>594</v>
      </c>
      <c r="E232" s="19" t="s">
        <v>512</v>
      </c>
      <c r="F232" s="19" t="s">
        <v>29</v>
      </c>
      <c r="G232" s="19" t="s">
        <v>19</v>
      </c>
      <c r="H232"/>
      <c r="I232"/>
      <c r="J232"/>
      <c r="K232"/>
      <c r="L232"/>
      <c r="M232"/>
      <c r="N232"/>
      <c r="O232"/>
      <c r="P232"/>
      <c r="Q232"/>
      <c r="R232"/>
      <c r="S232"/>
    </row>
    <row r="233" spans="2:19">
      <c r="B233"/>
      <c r="C233" s="19" t="s">
        <v>608</v>
      </c>
      <c r="D233" s="19" t="s">
        <v>609</v>
      </c>
      <c r="E233" s="19" t="s">
        <v>512</v>
      </c>
      <c r="F233" s="19" t="s">
        <v>29</v>
      </c>
      <c r="G233" s="19" t="s">
        <v>19</v>
      </c>
      <c r="H233"/>
      <c r="I233"/>
      <c r="J233"/>
      <c r="K233"/>
      <c r="L233"/>
      <c r="M233"/>
      <c r="N233"/>
      <c r="O233"/>
      <c r="P233"/>
      <c r="Q233"/>
      <c r="R233"/>
      <c r="S233"/>
    </row>
    <row r="234" spans="2:19">
      <c r="B234"/>
      <c r="C234" s="19" t="s">
        <v>533</v>
      </c>
      <c r="D234" s="19" t="s">
        <v>534</v>
      </c>
      <c r="E234" s="19" t="s">
        <v>512</v>
      </c>
      <c r="F234" s="19" t="s">
        <v>29</v>
      </c>
      <c r="G234" s="19" t="s">
        <v>19</v>
      </c>
      <c r="H234"/>
      <c r="I234"/>
      <c r="J234"/>
      <c r="K234"/>
      <c r="L234"/>
      <c r="M234"/>
      <c r="N234"/>
      <c r="O234"/>
      <c r="P234"/>
      <c r="Q234"/>
      <c r="R234"/>
      <c r="S234"/>
    </row>
    <row r="235" spans="2:19">
      <c r="B235"/>
      <c r="C235" s="19" t="s">
        <v>600</v>
      </c>
      <c r="D235" s="19" t="s">
        <v>601</v>
      </c>
      <c r="E235" s="19" t="s">
        <v>512</v>
      </c>
      <c r="F235" s="19" t="s">
        <v>29</v>
      </c>
      <c r="G235" s="19" t="s">
        <v>19</v>
      </c>
      <c r="H235"/>
      <c r="I235"/>
      <c r="J235"/>
      <c r="K235"/>
      <c r="L235"/>
      <c r="M235"/>
      <c r="N235"/>
      <c r="O235"/>
      <c r="P235"/>
      <c r="Q235"/>
      <c r="R235"/>
      <c r="S235"/>
    </row>
    <row r="236" spans="2:19">
      <c r="B236"/>
      <c r="C236" s="19" t="s">
        <v>612</v>
      </c>
      <c r="D236" s="19" t="s">
        <v>613</v>
      </c>
      <c r="E236" s="19" t="s">
        <v>512</v>
      </c>
      <c r="F236" s="19" t="s">
        <v>29</v>
      </c>
      <c r="G236" s="19" t="s">
        <v>19</v>
      </c>
      <c r="H236"/>
      <c r="I236"/>
      <c r="J236"/>
      <c r="K236"/>
      <c r="L236"/>
      <c r="M236"/>
      <c r="N236"/>
      <c r="O236"/>
      <c r="P236"/>
      <c r="Q236"/>
      <c r="R236"/>
      <c r="S236"/>
    </row>
    <row r="237" spans="2:19">
      <c r="B237"/>
      <c r="C237" s="19" t="s">
        <v>676</v>
      </c>
      <c r="D237" s="19" t="s">
        <v>677</v>
      </c>
      <c r="E237" s="19" t="s">
        <v>512</v>
      </c>
      <c r="F237" s="19" t="s">
        <v>29</v>
      </c>
      <c r="G237" s="19" t="s">
        <v>19</v>
      </c>
      <c r="H237"/>
      <c r="I237"/>
      <c r="J237"/>
      <c r="K237"/>
      <c r="L237"/>
      <c r="M237"/>
      <c r="N237"/>
      <c r="O237"/>
      <c r="P237"/>
      <c r="Q237"/>
      <c r="R237"/>
      <c r="S237"/>
    </row>
    <row r="238" spans="2:19">
      <c r="B238"/>
      <c r="C238" s="19" t="s">
        <v>558</v>
      </c>
      <c r="D238" s="19" t="s">
        <v>559</v>
      </c>
      <c r="E238" s="19" t="s">
        <v>512</v>
      </c>
      <c r="F238" s="19" t="s">
        <v>29</v>
      </c>
      <c r="G238" s="19" t="s">
        <v>19</v>
      </c>
      <c r="H238"/>
      <c r="I238"/>
      <c r="J238"/>
      <c r="K238"/>
      <c r="L238"/>
      <c r="M238"/>
      <c r="N238"/>
      <c r="O238"/>
      <c r="P238"/>
      <c r="Q238"/>
      <c r="R238"/>
      <c r="S238"/>
    </row>
    <row r="239" spans="2:19">
      <c r="B239"/>
      <c r="C239" s="19" t="s">
        <v>564</v>
      </c>
      <c r="D239" s="19" t="s">
        <v>565</v>
      </c>
      <c r="E239" s="19" t="s">
        <v>512</v>
      </c>
      <c r="F239" s="19" t="s">
        <v>29</v>
      </c>
      <c r="G239" s="19" t="s">
        <v>19</v>
      </c>
      <c r="H239"/>
      <c r="I239"/>
      <c r="J239"/>
      <c r="K239"/>
      <c r="L239"/>
      <c r="M239"/>
      <c r="N239"/>
      <c r="O239"/>
      <c r="P239"/>
      <c r="Q239"/>
      <c r="R239"/>
      <c r="S239"/>
    </row>
    <row r="240" spans="2:19">
      <c r="B240"/>
      <c r="C240" s="19" t="s">
        <v>551</v>
      </c>
      <c r="D240" s="19" t="s">
        <v>552</v>
      </c>
      <c r="E240" s="19" t="s">
        <v>512</v>
      </c>
      <c r="F240" s="19" t="s">
        <v>29</v>
      </c>
      <c r="G240" s="19" t="s">
        <v>19</v>
      </c>
      <c r="H240"/>
      <c r="I240"/>
      <c r="J240"/>
      <c r="K240"/>
      <c r="L240"/>
      <c r="M240"/>
      <c r="N240"/>
      <c r="O240"/>
      <c r="P240"/>
      <c r="Q240"/>
      <c r="R240"/>
      <c r="S240"/>
    </row>
    <row r="241" spans="2:19">
      <c r="B241"/>
      <c r="C241" s="19" t="s">
        <v>555</v>
      </c>
      <c r="D241" s="19" t="s">
        <v>552</v>
      </c>
      <c r="E241" s="19" t="s">
        <v>512</v>
      </c>
      <c r="F241" s="19" t="s">
        <v>29</v>
      </c>
      <c r="G241" s="19" t="s">
        <v>19</v>
      </c>
      <c r="H241"/>
      <c r="I241"/>
      <c r="J241"/>
      <c r="K241"/>
      <c r="L241"/>
      <c r="M241"/>
      <c r="N241"/>
      <c r="O241"/>
      <c r="P241"/>
      <c r="Q241"/>
      <c r="R241"/>
      <c r="S241"/>
    </row>
    <row r="242" spans="2:19">
      <c r="B242"/>
      <c r="C242" s="19" t="s">
        <v>618</v>
      </c>
      <c r="D242" s="19" t="s">
        <v>619</v>
      </c>
      <c r="E242" s="19" t="s">
        <v>512</v>
      </c>
      <c r="F242" s="19" t="s">
        <v>29</v>
      </c>
      <c r="G242" s="19" t="s">
        <v>19</v>
      </c>
      <c r="H242"/>
      <c r="I242"/>
      <c r="J242"/>
      <c r="K242"/>
      <c r="L242"/>
      <c r="M242"/>
      <c r="N242"/>
      <c r="O242"/>
      <c r="P242"/>
      <c r="Q242"/>
      <c r="R242"/>
      <c r="S242"/>
    </row>
    <row r="243" spans="2:19">
      <c r="B243"/>
      <c r="C243" s="19" t="s">
        <v>1222</v>
      </c>
      <c r="D243" s="19" t="s">
        <v>1223</v>
      </c>
      <c r="E243" s="19" t="s">
        <v>512</v>
      </c>
      <c r="F243" s="19" t="s">
        <v>29</v>
      </c>
      <c r="G243" s="19" t="s">
        <v>19</v>
      </c>
      <c r="H243"/>
      <c r="I243"/>
      <c r="J243"/>
      <c r="K243"/>
      <c r="L243"/>
      <c r="M243"/>
      <c r="N243"/>
      <c r="O243"/>
      <c r="P243"/>
      <c r="Q243"/>
      <c r="R243"/>
      <c r="S243"/>
    </row>
    <row r="244" spans="2:19">
      <c r="B244"/>
      <c r="C244" s="19" t="s">
        <v>626</v>
      </c>
      <c r="D244" s="19" t="s">
        <v>627</v>
      </c>
      <c r="E244" s="19" t="s">
        <v>512</v>
      </c>
      <c r="F244" s="19" t="s">
        <v>29</v>
      </c>
      <c r="G244" s="19" t="s">
        <v>19</v>
      </c>
      <c r="H244"/>
      <c r="I244"/>
      <c r="J244"/>
      <c r="K244"/>
      <c r="L244"/>
      <c r="M244"/>
      <c r="N244"/>
      <c r="O244"/>
      <c r="P244"/>
      <c r="Q244"/>
      <c r="R244"/>
      <c r="S244"/>
    </row>
    <row r="245" spans="2:19">
      <c r="B245"/>
      <c r="C245" s="19" t="s">
        <v>1228</v>
      </c>
      <c r="D245" s="19" t="s">
        <v>1229</v>
      </c>
      <c r="E245" s="19" t="s">
        <v>512</v>
      </c>
      <c r="F245" s="19" t="s">
        <v>29</v>
      </c>
      <c r="G245" s="19" t="s">
        <v>19</v>
      </c>
      <c r="H245"/>
      <c r="I245"/>
      <c r="J245"/>
      <c r="K245"/>
      <c r="L245"/>
      <c r="M245"/>
      <c r="N245"/>
      <c r="O245"/>
      <c r="P245"/>
      <c r="Q245"/>
      <c r="R245"/>
      <c r="S245"/>
    </row>
    <row r="246" spans="2:19">
      <c r="B246"/>
      <c r="C246" s="19" t="s">
        <v>1767</v>
      </c>
      <c r="D246" s="19" t="s">
        <v>1768</v>
      </c>
      <c r="E246" s="19" t="s">
        <v>512</v>
      </c>
      <c r="F246" s="19" t="s">
        <v>29</v>
      </c>
      <c r="G246" s="19" t="s">
        <v>19</v>
      </c>
      <c r="H246"/>
      <c r="I246"/>
      <c r="J246"/>
      <c r="K246"/>
      <c r="L246"/>
      <c r="M246"/>
      <c r="N246"/>
      <c r="O246"/>
      <c r="P246"/>
      <c r="Q246"/>
      <c r="R246"/>
      <c r="S246"/>
    </row>
    <row r="247" spans="2:19">
      <c r="B247"/>
      <c r="C247" s="19" t="s">
        <v>742</v>
      </c>
      <c r="D247" s="19" t="s">
        <v>635</v>
      </c>
      <c r="E247" s="19" t="s">
        <v>512</v>
      </c>
      <c r="F247" s="19" t="s">
        <v>29</v>
      </c>
      <c r="G247" s="19" t="s">
        <v>19</v>
      </c>
      <c r="H247"/>
      <c r="I247"/>
      <c r="J247"/>
      <c r="K247"/>
      <c r="L247"/>
      <c r="M247"/>
      <c r="N247"/>
      <c r="O247"/>
      <c r="P247"/>
      <c r="Q247"/>
      <c r="R247"/>
      <c r="S247"/>
    </row>
    <row r="248" spans="2:19">
      <c r="B248"/>
      <c r="C248" s="19" t="s">
        <v>634</v>
      </c>
      <c r="D248" s="19" t="s">
        <v>635</v>
      </c>
      <c r="E248" s="19" t="s">
        <v>512</v>
      </c>
      <c r="F248" s="19" t="s">
        <v>29</v>
      </c>
      <c r="G248" s="19" t="s">
        <v>19</v>
      </c>
      <c r="H248"/>
      <c r="I248"/>
      <c r="J248"/>
      <c r="K248"/>
      <c r="L248"/>
      <c r="M248"/>
      <c r="N248"/>
      <c r="O248"/>
      <c r="P248"/>
      <c r="Q248"/>
      <c r="R248"/>
      <c r="S248"/>
    </row>
    <row r="249" spans="2:19">
      <c r="B249"/>
      <c r="C249" s="19" t="s">
        <v>1234</v>
      </c>
      <c r="D249" s="19" t="s">
        <v>1235</v>
      </c>
      <c r="E249" s="19" t="s">
        <v>512</v>
      </c>
      <c r="F249" s="19" t="s">
        <v>29</v>
      </c>
      <c r="G249" s="19" t="s">
        <v>19</v>
      </c>
      <c r="H249"/>
      <c r="I249"/>
      <c r="J249"/>
      <c r="K249"/>
      <c r="L249"/>
      <c r="M249"/>
      <c r="N249"/>
      <c r="O249"/>
      <c r="P249"/>
      <c r="Q249"/>
      <c r="R249"/>
      <c r="S249"/>
    </row>
    <row r="250" spans="2:19">
      <c r="B250"/>
      <c r="C250" s="19" t="s">
        <v>638</v>
      </c>
      <c r="D250" s="19" t="s">
        <v>639</v>
      </c>
      <c r="E250" s="19" t="s">
        <v>512</v>
      </c>
      <c r="F250" s="19" t="s">
        <v>29</v>
      </c>
      <c r="G250" s="19" t="s">
        <v>19</v>
      </c>
      <c r="H250"/>
      <c r="I250"/>
      <c r="J250"/>
      <c r="K250"/>
      <c r="L250"/>
      <c r="M250"/>
      <c r="N250"/>
      <c r="O250"/>
      <c r="P250"/>
      <c r="Q250"/>
      <c r="R250"/>
      <c r="S250"/>
    </row>
    <row r="251" spans="2:19">
      <c r="B251"/>
      <c r="C251" s="19" t="s">
        <v>648</v>
      </c>
      <c r="D251" s="19" t="s">
        <v>649</v>
      </c>
      <c r="E251" s="19" t="s">
        <v>512</v>
      </c>
      <c r="F251" s="19" t="s">
        <v>29</v>
      </c>
      <c r="G251" s="19" t="s">
        <v>19</v>
      </c>
      <c r="H251"/>
      <c r="I251"/>
      <c r="J251"/>
      <c r="K251"/>
      <c r="L251"/>
      <c r="M251"/>
      <c r="N251"/>
      <c r="O251"/>
      <c r="P251"/>
      <c r="Q251"/>
      <c r="R251"/>
      <c r="S251"/>
    </row>
    <row r="252" spans="2:19">
      <c r="B252"/>
      <c r="C252" s="19" t="s">
        <v>654</v>
      </c>
      <c r="D252" s="19" t="s">
        <v>655</v>
      </c>
      <c r="E252" s="19" t="s">
        <v>512</v>
      </c>
      <c r="F252" s="19" t="s">
        <v>29</v>
      </c>
      <c r="G252" s="19" t="s">
        <v>19</v>
      </c>
      <c r="H252"/>
      <c r="I252"/>
      <c r="J252"/>
      <c r="K252"/>
      <c r="L252"/>
      <c r="M252"/>
      <c r="N252"/>
      <c r="O252"/>
      <c r="P252"/>
      <c r="Q252"/>
      <c r="R252"/>
      <c r="S252"/>
    </row>
    <row r="253" spans="2:19">
      <c r="B253"/>
      <c r="C253" s="19" t="s">
        <v>1639</v>
      </c>
      <c r="D253" s="19" t="s">
        <v>1800</v>
      </c>
      <c r="E253" s="19" t="s">
        <v>512</v>
      </c>
      <c r="F253" s="19" t="s">
        <v>29</v>
      </c>
      <c r="G253" s="19" t="s">
        <v>19</v>
      </c>
      <c r="H253"/>
      <c r="I253"/>
      <c r="J253"/>
      <c r="K253"/>
      <c r="L253"/>
      <c r="M253"/>
      <c r="N253"/>
      <c r="O253"/>
      <c r="P253"/>
      <c r="Q253"/>
      <c r="R253"/>
      <c r="S253"/>
    </row>
    <row r="254" spans="2:19">
      <c r="B254"/>
      <c r="C254" s="19" t="s">
        <v>1641</v>
      </c>
      <c r="D254" s="19" t="s">
        <v>1642</v>
      </c>
      <c r="E254" s="19" t="s">
        <v>512</v>
      </c>
      <c r="F254" s="19" t="s">
        <v>29</v>
      </c>
      <c r="G254" s="19" t="s">
        <v>19</v>
      </c>
      <c r="H254"/>
      <c r="I254"/>
      <c r="J254"/>
      <c r="K254"/>
      <c r="L254"/>
      <c r="M254"/>
      <c r="N254"/>
      <c r="O254"/>
      <c r="P254"/>
      <c r="Q254"/>
      <c r="R254"/>
      <c r="S254"/>
    </row>
    <row r="255" spans="2:19">
      <c r="B255"/>
      <c r="C255" s="19" t="s">
        <v>1818</v>
      </c>
      <c r="D255" s="19" t="s">
        <v>1649</v>
      </c>
      <c r="E255" s="19" t="s">
        <v>512</v>
      </c>
      <c r="F255" s="19" t="s">
        <v>29</v>
      </c>
      <c r="G255" s="19" t="s">
        <v>19</v>
      </c>
      <c r="H255"/>
      <c r="I255"/>
      <c r="J255"/>
      <c r="K255"/>
      <c r="L255"/>
      <c r="M255"/>
      <c r="N255"/>
      <c r="O255"/>
      <c r="P255"/>
      <c r="Q255"/>
      <c r="R255"/>
      <c r="S255"/>
    </row>
    <row r="256" spans="2:19">
      <c r="B256"/>
      <c r="C256" s="19" t="s">
        <v>658</v>
      </c>
      <c r="D256" s="19" t="s">
        <v>659</v>
      </c>
      <c r="E256" s="19" t="s">
        <v>512</v>
      </c>
      <c r="F256" s="19" t="s">
        <v>29</v>
      </c>
      <c r="G256" s="19" t="s">
        <v>19</v>
      </c>
      <c r="H256"/>
      <c r="I256"/>
      <c r="J256"/>
      <c r="K256"/>
      <c r="L256"/>
      <c r="M256"/>
      <c r="N256"/>
      <c r="O256"/>
      <c r="P256"/>
      <c r="Q256"/>
      <c r="R256"/>
      <c r="S256"/>
    </row>
    <row r="257" spans="2:19">
      <c r="B257"/>
      <c r="C257" s="19" t="s">
        <v>662</v>
      </c>
      <c r="D257" s="19" t="s">
        <v>659</v>
      </c>
      <c r="E257" s="19" t="s">
        <v>512</v>
      </c>
      <c r="F257" s="19" t="s">
        <v>29</v>
      </c>
      <c r="G257" s="19" t="s">
        <v>19</v>
      </c>
      <c r="H257"/>
      <c r="I257"/>
      <c r="J257"/>
      <c r="K257"/>
      <c r="L257"/>
      <c r="M257"/>
      <c r="N257"/>
      <c r="O257"/>
      <c r="P257"/>
      <c r="Q257"/>
      <c r="R257"/>
      <c r="S257"/>
    </row>
    <row r="258" spans="2:19">
      <c r="B258"/>
      <c r="C258" s="19" t="s">
        <v>1647</v>
      </c>
      <c r="D258" s="19" t="s">
        <v>1648</v>
      </c>
      <c r="E258" s="19" t="s">
        <v>512</v>
      </c>
      <c r="F258" s="19" t="s">
        <v>29</v>
      </c>
      <c r="G258" s="19" t="s">
        <v>19</v>
      </c>
      <c r="H258"/>
      <c r="I258"/>
      <c r="J258"/>
      <c r="K258"/>
      <c r="L258"/>
      <c r="M258"/>
      <c r="N258"/>
      <c r="O258"/>
      <c r="P258"/>
      <c r="Q258"/>
      <c r="R258"/>
      <c r="S258"/>
    </row>
    <row r="259" spans="2:19">
      <c r="B259"/>
      <c r="C259" s="19" t="s">
        <v>665</v>
      </c>
      <c r="D259" s="19" t="s">
        <v>666</v>
      </c>
      <c r="E259" s="19" t="s">
        <v>512</v>
      </c>
      <c r="F259" s="19" t="s">
        <v>29</v>
      </c>
      <c r="G259" s="19" t="s">
        <v>19</v>
      </c>
      <c r="H259"/>
      <c r="I259"/>
      <c r="J259"/>
      <c r="K259"/>
      <c r="L259"/>
      <c r="M259"/>
      <c r="N259"/>
      <c r="O259"/>
      <c r="P259"/>
      <c r="Q259"/>
      <c r="R259"/>
      <c r="S259"/>
    </row>
    <row r="260" spans="2:19">
      <c r="B260"/>
      <c r="C260" s="19" t="s">
        <v>669</v>
      </c>
      <c r="D260" s="19" t="s">
        <v>670</v>
      </c>
      <c r="E260" s="19" t="s">
        <v>512</v>
      </c>
      <c r="F260" s="19" t="s">
        <v>29</v>
      </c>
      <c r="G260" s="19" t="s">
        <v>19</v>
      </c>
      <c r="H260"/>
      <c r="I260"/>
      <c r="J260"/>
      <c r="K260"/>
      <c r="L260"/>
      <c r="M260"/>
      <c r="N260"/>
      <c r="O260"/>
      <c r="P260"/>
      <c r="Q260"/>
      <c r="R260"/>
      <c r="S260"/>
    </row>
    <row r="261" spans="2:19">
      <c r="B261"/>
      <c r="C261" s="19" t="s">
        <v>673</v>
      </c>
      <c r="D261" s="19" t="s">
        <v>674</v>
      </c>
      <c r="E261" s="19" t="s">
        <v>512</v>
      </c>
      <c r="F261" s="19" t="s">
        <v>29</v>
      </c>
      <c r="G261" s="19" t="s">
        <v>19</v>
      </c>
      <c r="H261"/>
      <c r="I261"/>
      <c r="J261"/>
      <c r="K261"/>
      <c r="L261"/>
      <c r="M261"/>
      <c r="N261"/>
      <c r="O261"/>
      <c r="P261"/>
      <c r="Q261"/>
      <c r="R261"/>
      <c r="S261"/>
    </row>
    <row r="262" spans="2:19">
      <c r="B262"/>
      <c r="C262" s="19" t="s">
        <v>1163</v>
      </c>
      <c r="D262" s="19" t="s">
        <v>1164</v>
      </c>
      <c r="E262" s="19" t="s">
        <v>512</v>
      </c>
      <c r="F262" s="19" t="s">
        <v>29</v>
      </c>
      <c r="G262" s="19" t="s">
        <v>19</v>
      </c>
      <c r="H262"/>
      <c r="I262"/>
      <c r="J262"/>
      <c r="K262"/>
      <c r="L262"/>
      <c r="M262"/>
      <c r="N262"/>
      <c r="O262"/>
      <c r="P262"/>
      <c r="Q262"/>
      <c r="R262"/>
      <c r="S262"/>
    </row>
    <row r="263" spans="2:19">
      <c r="B263"/>
      <c r="C263" s="19" t="s">
        <v>1193</v>
      </c>
      <c r="D263" s="19" t="s">
        <v>1194</v>
      </c>
      <c r="E263" s="19" t="s">
        <v>512</v>
      </c>
      <c r="F263" s="19" t="s">
        <v>29</v>
      </c>
      <c r="G263" s="19" t="s">
        <v>19</v>
      </c>
      <c r="H263"/>
      <c r="I263"/>
      <c r="J263"/>
      <c r="K263"/>
      <c r="L263"/>
      <c r="M263"/>
      <c r="N263"/>
      <c r="O263"/>
      <c r="P263"/>
      <c r="Q263"/>
      <c r="R263"/>
      <c r="S263"/>
    </row>
    <row r="264" spans="2:19">
      <c r="B264"/>
      <c r="C264" s="19" t="s">
        <v>1688</v>
      </c>
      <c r="D264" s="19" t="s">
        <v>1689</v>
      </c>
      <c r="E264" s="19" t="s">
        <v>512</v>
      </c>
      <c r="F264" s="19" t="s">
        <v>29</v>
      </c>
      <c r="G264" s="19" t="s">
        <v>19</v>
      </c>
      <c r="H264"/>
      <c r="I264"/>
      <c r="J264"/>
      <c r="K264"/>
      <c r="L264"/>
      <c r="M264"/>
      <c r="N264"/>
      <c r="O264"/>
      <c r="P264"/>
      <c r="Q264"/>
      <c r="R264"/>
      <c r="S264"/>
    </row>
    <row r="265" spans="2:19">
      <c r="B265"/>
      <c r="C265" s="19" t="s">
        <v>1169</v>
      </c>
      <c r="D265" s="19" t="s">
        <v>1170</v>
      </c>
      <c r="E265" s="19" t="s">
        <v>512</v>
      </c>
      <c r="F265" s="19" t="s">
        <v>29</v>
      </c>
      <c r="G265" s="19" t="s">
        <v>19</v>
      </c>
      <c r="H265"/>
      <c r="I265"/>
      <c r="J265"/>
      <c r="K265"/>
      <c r="L265"/>
      <c r="M265"/>
      <c r="N265"/>
      <c r="O265"/>
      <c r="P265"/>
      <c r="Q265"/>
      <c r="R265"/>
      <c r="S265"/>
    </row>
    <row r="266" spans="2:19">
      <c r="B266"/>
      <c r="C266" s="19" t="s">
        <v>1199</v>
      </c>
      <c r="D266" s="19" t="s">
        <v>1683</v>
      </c>
      <c r="E266" s="19" t="s">
        <v>512</v>
      </c>
      <c r="F266" s="19" t="s">
        <v>29</v>
      </c>
      <c r="G266" s="19" t="s">
        <v>19</v>
      </c>
      <c r="H266"/>
      <c r="I266"/>
      <c r="J266"/>
      <c r="K266"/>
      <c r="L266"/>
      <c r="M266"/>
      <c r="N266"/>
      <c r="O266"/>
      <c r="P266"/>
      <c r="Q266"/>
      <c r="R266"/>
      <c r="S266"/>
    </row>
    <row r="267" spans="2:19">
      <c r="B267"/>
      <c r="C267" s="19" t="s">
        <v>1690</v>
      </c>
      <c r="D267" s="19" t="s">
        <v>1691</v>
      </c>
      <c r="E267" s="19" t="s">
        <v>512</v>
      </c>
      <c r="F267" s="19" t="s">
        <v>29</v>
      </c>
      <c r="G267" s="19" t="s">
        <v>19</v>
      </c>
      <c r="H267"/>
      <c r="I267"/>
      <c r="J267"/>
      <c r="K267"/>
      <c r="L267"/>
      <c r="M267"/>
      <c r="N267"/>
      <c r="O267"/>
      <c r="P267"/>
      <c r="Q267"/>
      <c r="R267"/>
      <c r="S267"/>
    </row>
    <row r="268" spans="2:19">
      <c r="B268"/>
      <c r="C268" s="19" t="s">
        <v>1175</v>
      </c>
      <c r="D268" s="19" t="s">
        <v>675</v>
      </c>
      <c r="E268" s="19" t="s">
        <v>512</v>
      </c>
      <c r="F268" s="19" t="s">
        <v>29</v>
      </c>
      <c r="G268" s="19" t="s">
        <v>19</v>
      </c>
      <c r="H268"/>
      <c r="I268"/>
      <c r="J268"/>
      <c r="K268"/>
      <c r="L268"/>
      <c r="M268"/>
      <c r="N268"/>
      <c r="O268"/>
      <c r="P268"/>
      <c r="Q268"/>
      <c r="R268"/>
      <c r="S268"/>
    </row>
    <row r="269" spans="2:19">
      <c r="B269"/>
      <c r="C269" s="19" t="s">
        <v>1204</v>
      </c>
      <c r="D269" s="19" t="s">
        <v>1205</v>
      </c>
      <c r="E269" s="19" t="s">
        <v>512</v>
      </c>
      <c r="F269" s="19" t="s">
        <v>29</v>
      </c>
      <c r="G269" s="19" t="s">
        <v>19</v>
      </c>
      <c r="H269"/>
      <c r="I269"/>
      <c r="J269"/>
      <c r="K269"/>
      <c r="L269"/>
      <c r="M269"/>
      <c r="N269"/>
      <c r="O269"/>
      <c r="P269"/>
      <c r="Q269"/>
      <c r="R269"/>
      <c r="S269"/>
    </row>
    <row r="270" spans="2:19">
      <c r="B270"/>
      <c r="C270" s="19" t="s">
        <v>519</v>
      </c>
      <c r="D270" s="19" t="s">
        <v>520</v>
      </c>
      <c r="E270" s="19" t="s">
        <v>512</v>
      </c>
      <c r="F270" s="19" t="s">
        <v>29</v>
      </c>
      <c r="G270" s="19" t="s">
        <v>19</v>
      </c>
      <c r="H270"/>
      <c r="I270"/>
      <c r="J270"/>
      <c r="K270"/>
      <c r="L270"/>
      <c r="M270"/>
      <c r="N270"/>
      <c r="O270"/>
      <c r="P270"/>
      <c r="Q270"/>
      <c r="R270"/>
      <c r="S270"/>
    </row>
    <row r="271" spans="2:19">
      <c r="B271"/>
      <c r="C271" s="19" t="s">
        <v>1698</v>
      </c>
      <c r="D271" s="19" t="s">
        <v>1699</v>
      </c>
      <c r="E271" s="19" t="s">
        <v>512</v>
      </c>
      <c r="F271" s="19" t="s">
        <v>29</v>
      </c>
      <c r="G271" s="19" t="s">
        <v>19</v>
      </c>
      <c r="H271"/>
      <c r="I271"/>
      <c r="J271"/>
      <c r="K271"/>
      <c r="L271"/>
      <c r="M271"/>
      <c r="N271"/>
      <c r="O271"/>
      <c r="P271"/>
      <c r="Q271"/>
      <c r="R271"/>
      <c r="S271"/>
    </row>
    <row r="272" spans="2:19">
      <c r="B272"/>
      <c r="C272" s="19" t="s">
        <v>543</v>
      </c>
      <c r="D272" s="19" t="s">
        <v>544</v>
      </c>
      <c r="E272" s="19" t="s">
        <v>512</v>
      </c>
      <c r="F272" s="19" t="s">
        <v>29</v>
      </c>
      <c r="G272" s="19" t="s">
        <v>19</v>
      </c>
      <c r="H272"/>
      <c r="I272"/>
      <c r="J272"/>
      <c r="K272"/>
      <c r="L272"/>
      <c r="M272"/>
      <c r="N272"/>
      <c r="O272"/>
      <c r="P272"/>
      <c r="Q272"/>
      <c r="R272"/>
      <c r="S272"/>
    </row>
    <row r="273" spans="2:19">
      <c r="B273"/>
      <c r="C273" s="19" t="s">
        <v>1707</v>
      </c>
      <c r="D273" s="19" t="s">
        <v>1708</v>
      </c>
      <c r="E273" s="19" t="s">
        <v>512</v>
      </c>
      <c r="F273" s="19" t="s">
        <v>29</v>
      </c>
      <c r="G273" s="19" t="s">
        <v>19</v>
      </c>
      <c r="H273"/>
      <c r="I273"/>
      <c r="J273"/>
      <c r="K273"/>
      <c r="L273"/>
      <c r="M273"/>
      <c r="N273"/>
      <c r="O273"/>
      <c r="P273"/>
      <c r="Q273"/>
      <c r="R273"/>
      <c r="S273"/>
    </row>
    <row r="274" spans="2:19">
      <c r="B274"/>
      <c r="C274" s="19" t="s">
        <v>547</v>
      </c>
      <c r="D274" s="19" t="s">
        <v>548</v>
      </c>
      <c r="E274" s="19" t="s">
        <v>512</v>
      </c>
      <c r="F274" s="19" t="s">
        <v>29</v>
      </c>
      <c r="G274" s="19" t="s">
        <v>19</v>
      </c>
      <c r="H274"/>
      <c r="I274"/>
      <c r="J274"/>
      <c r="K274"/>
      <c r="L274"/>
      <c r="M274"/>
      <c r="N274"/>
      <c r="O274"/>
      <c r="P274"/>
      <c r="Q274"/>
      <c r="R274"/>
      <c r="S274"/>
    </row>
    <row r="275" spans="2:19">
      <c r="B275"/>
      <c r="C275" s="19" t="s">
        <v>1713</v>
      </c>
      <c r="D275" s="19" t="s">
        <v>1714</v>
      </c>
      <c r="E275" s="19" t="s">
        <v>512</v>
      </c>
      <c r="F275" s="19" t="s">
        <v>29</v>
      </c>
      <c r="G275" s="19" t="s">
        <v>19</v>
      </c>
      <c r="H275"/>
      <c r="I275"/>
      <c r="J275"/>
      <c r="K275"/>
      <c r="L275"/>
      <c r="M275"/>
      <c r="N275"/>
      <c r="O275"/>
      <c r="P275"/>
      <c r="Q275"/>
      <c r="R275"/>
      <c r="S275"/>
    </row>
    <row r="276" spans="2:19">
      <c r="B276"/>
      <c r="C276" s="19" t="s">
        <v>689</v>
      </c>
      <c r="D276" s="19" t="s">
        <v>540</v>
      </c>
      <c r="E276" s="19" t="s">
        <v>512</v>
      </c>
      <c r="F276" s="19" t="s">
        <v>29</v>
      </c>
      <c r="G276" s="19" t="s">
        <v>19</v>
      </c>
      <c r="H276"/>
      <c r="I276"/>
      <c r="J276"/>
      <c r="K276"/>
      <c r="L276"/>
      <c r="M276"/>
      <c r="N276"/>
      <c r="O276"/>
      <c r="P276"/>
      <c r="Q276"/>
      <c r="R276"/>
      <c r="S276"/>
    </row>
    <row r="277" spans="2:19">
      <c r="B277"/>
      <c r="C277" s="19" t="s">
        <v>1656</v>
      </c>
      <c r="D277" s="19" t="s">
        <v>1802</v>
      </c>
      <c r="E277" s="19" t="s">
        <v>512</v>
      </c>
      <c r="F277" s="19" t="s">
        <v>29</v>
      </c>
      <c r="G277" s="19" t="s">
        <v>19</v>
      </c>
      <c r="H277"/>
      <c r="I277"/>
      <c r="J277"/>
      <c r="K277"/>
      <c r="L277"/>
      <c r="M277"/>
      <c r="N277"/>
      <c r="O277"/>
      <c r="P277"/>
      <c r="Q277"/>
      <c r="R277"/>
      <c r="S277"/>
    </row>
    <row r="278" spans="2:19">
      <c r="B278"/>
      <c r="C278" s="19" t="s">
        <v>684</v>
      </c>
      <c r="D278" s="19" t="s">
        <v>540</v>
      </c>
      <c r="E278" s="19" t="s">
        <v>512</v>
      </c>
      <c r="F278" s="19" t="s">
        <v>29</v>
      </c>
      <c r="G278" s="19" t="s">
        <v>19</v>
      </c>
      <c r="H278"/>
      <c r="I278"/>
      <c r="J278"/>
      <c r="K278"/>
      <c r="L278"/>
      <c r="M278"/>
      <c r="N278"/>
      <c r="O278"/>
      <c r="P278"/>
      <c r="Q278"/>
      <c r="R278"/>
      <c r="S278"/>
    </row>
    <row r="279" spans="2:19">
      <c r="B279"/>
      <c r="C279" s="19" t="s">
        <v>1662</v>
      </c>
      <c r="D279" s="19" t="s">
        <v>1801</v>
      </c>
      <c r="E279" s="19" t="s">
        <v>512</v>
      </c>
      <c r="F279" s="19" t="s">
        <v>29</v>
      </c>
      <c r="G279" s="19" t="s">
        <v>19</v>
      </c>
      <c r="H279"/>
      <c r="I279"/>
      <c r="J279"/>
      <c r="K279"/>
      <c r="L279"/>
      <c r="M279"/>
      <c r="N279"/>
      <c r="O279"/>
      <c r="P279"/>
      <c r="Q279"/>
      <c r="R279"/>
      <c r="S279"/>
    </row>
    <row r="280" spans="2:19">
      <c r="B280"/>
      <c r="C280" s="19" t="s">
        <v>698</v>
      </c>
      <c r="D280" s="19" t="s">
        <v>694</v>
      </c>
      <c r="E280" s="19" t="s">
        <v>512</v>
      </c>
      <c r="F280" s="19" t="s">
        <v>29</v>
      </c>
      <c r="G280" s="19" t="s">
        <v>19</v>
      </c>
      <c r="H280"/>
      <c r="I280"/>
      <c r="J280"/>
      <c r="K280"/>
      <c r="L280"/>
      <c r="M280"/>
      <c r="N280"/>
      <c r="O280"/>
      <c r="P280"/>
      <c r="Q280"/>
      <c r="R280"/>
      <c r="S280"/>
    </row>
    <row r="281" spans="2:19">
      <c r="B281"/>
      <c r="C281" s="19" t="s">
        <v>1758</v>
      </c>
      <c r="D281" s="19" t="s">
        <v>1759</v>
      </c>
      <c r="E281" s="19" t="s">
        <v>512</v>
      </c>
      <c r="F281" s="19" t="s">
        <v>29</v>
      </c>
      <c r="G281" s="19" t="s">
        <v>19</v>
      </c>
      <c r="H281"/>
      <c r="I281"/>
      <c r="J281"/>
      <c r="K281"/>
      <c r="L281"/>
      <c r="M281"/>
      <c r="N281"/>
      <c r="O281"/>
      <c r="P281"/>
      <c r="Q281"/>
      <c r="R281"/>
      <c r="S281"/>
    </row>
    <row r="282" spans="2:19">
      <c r="B282"/>
      <c r="C282" s="19" t="s">
        <v>693</v>
      </c>
      <c r="D282" s="19" t="s">
        <v>694</v>
      </c>
      <c r="E282" s="19" t="s">
        <v>512</v>
      </c>
      <c r="F282" s="19" t="s">
        <v>29</v>
      </c>
      <c r="G282" s="19" t="s">
        <v>19</v>
      </c>
      <c r="H282"/>
      <c r="I282"/>
      <c r="J282"/>
      <c r="K282"/>
      <c r="L282"/>
      <c r="M282"/>
      <c r="N282"/>
      <c r="O282"/>
      <c r="P282"/>
      <c r="Q282"/>
      <c r="R282"/>
      <c r="S282"/>
    </row>
    <row r="283" spans="2:19">
      <c r="B283"/>
      <c r="C283" s="19" t="s">
        <v>1763</v>
      </c>
      <c r="D283" s="19" t="s">
        <v>1801</v>
      </c>
      <c r="E283" s="19" t="s">
        <v>512</v>
      </c>
      <c r="F283" s="19" t="s">
        <v>29</v>
      </c>
      <c r="G283" s="19" t="s">
        <v>19</v>
      </c>
      <c r="H283"/>
      <c r="I283"/>
      <c r="J283"/>
      <c r="K283"/>
      <c r="L283"/>
      <c r="M283"/>
      <c r="N283"/>
      <c r="O283"/>
      <c r="P283"/>
      <c r="Q283"/>
      <c r="R283"/>
      <c r="S283"/>
    </row>
    <row r="284" spans="2:19">
      <c r="B284"/>
      <c r="C284" s="19" t="s">
        <v>706</v>
      </c>
      <c r="D284" s="19" t="s">
        <v>540</v>
      </c>
      <c r="E284" s="19" t="s">
        <v>512</v>
      </c>
      <c r="F284" s="19" t="s">
        <v>29</v>
      </c>
      <c r="G284" s="19" t="s">
        <v>19</v>
      </c>
      <c r="H284"/>
      <c r="I284"/>
      <c r="J284"/>
      <c r="K284"/>
      <c r="L284"/>
      <c r="M284"/>
      <c r="N284"/>
      <c r="O284"/>
      <c r="P284"/>
      <c r="Q284"/>
      <c r="R284"/>
      <c r="S284"/>
    </row>
    <row r="285" spans="2:19">
      <c r="B285"/>
      <c r="C285" s="19" t="s">
        <v>1671</v>
      </c>
      <c r="D285" s="19" t="s">
        <v>1672</v>
      </c>
      <c r="E285" s="19" t="s">
        <v>512</v>
      </c>
      <c r="F285" s="19" t="s">
        <v>29</v>
      </c>
      <c r="G285" s="19" t="s">
        <v>19</v>
      </c>
      <c r="H285"/>
      <c r="I285"/>
      <c r="J285"/>
      <c r="K285"/>
      <c r="L285"/>
      <c r="M285"/>
      <c r="N285"/>
      <c r="O285"/>
      <c r="P285"/>
      <c r="Q285"/>
      <c r="R285"/>
      <c r="S285"/>
    </row>
    <row r="286" spans="2:19">
      <c r="B286"/>
      <c r="C286" s="19" t="s">
        <v>702</v>
      </c>
      <c r="D286" s="19" t="s">
        <v>540</v>
      </c>
      <c r="E286" s="19" t="s">
        <v>512</v>
      </c>
      <c r="F286" s="19" t="s">
        <v>29</v>
      </c>
      <c r="G286" s="19" t="s">
        <v>19</v>
      </c>
      <c r="H286"/>
      <c r="I286"/>
      <c r="J286"/>
      <c r="K286"/>
      <c r="L286"/>
      <c r="M286"/>
      <c r="N286"/>
      <c r="O286"/>
      <c r="P286"/>
      <c r="Q286"/>
      <c r="R286"/>
      <c r="S286"/>
    </row>
    <row r="287" spans="2:19">
      <c r="B287"/>
      <c r="C287" s="19" t="s">
        <v>1677</v>
      </c>
      <c r="D287" s="19" t="s">
        <v>1678</v>
      </c>
      <c r="E287" s="19" t="s">
        <v>512</v>
      </c>
      <c r="F287" s="19" t="s">
        <v>29</v>
      </c>
      <c r="G287" s="19" t="s">
        <v>19</v>
      </c>
      <c r="H287"/>
      <c r="I287"/>
      <c r="J287"/>
      <c r="K287"/>
      <c r="L287"/>
      <c r="M287"/>
      <c r="N287"/>
      <c r="O287"/>
      <c r="P287"/>
      <c r="Q287"/>
      <c r="R287"/>
      <c r="S287"/>
    </row>
    <row r="288" spans="2:19">
      <c r="B288"/>
      <c r="C288" s="19" t="s">
        <v>539</v>
      </c>
      <c r="D288" s="19" t="s">
        <v>540</v>
      </c>
      <c r="E288" s="19" t="s">
        <v>512</v>
      </c>
      <c r="F288" s="19" t="s">
        <v>29</v>
      </c>
      <c r="G288" s="19" t="s">
        <v>19</v>
      </c>
      <c r="H288"/>
      <c r="I288"/>
      <c r="J288"/>
      <c r="K288"/>
      <c r="L288"/>
      <c r="M288"/>
      <c r="N288"/>
      <c r="O288"/>
      <c r="P288"/>
      <c r="Q288"/>
      <c r="R288"/>
      <c r="S288"/>
    </row>
    <row r="289" spans="2:19">
      <c r="B289"/>
      <c r="C289" s="19" t="s">
        <v>712</v>
      </c>
      <c r="D289" s="19" t="s">
        <v>540</v>
      </c>
      <c r="E289" s="19" t="s">
        <v>512</v>
      </c>
      <c r="F289" s="19" t="s">
        <v>29</v>
      </c>
      <c r="G289" s="19" t="s">
        <v>19</v>
      </c>
      <c r="H289"/>
      <c r="I289"/>
      <c r="J289"/>
      <c r="K289"/>
      <c r="L289"/>
      <c r="M289"/>
      <c r="N289"/>
      <c r="O289"/>
      <c r="P289"/>
      <c r="Q289"/>
      <c r="R289"/>
      <c r="S289"/>
    </row>
    <row r="290" spans="2:19">
      <c r="B290"/>
      <c r="C290" s="19" t="s">
        <v>644</v>
      </c>
      <c r="D290" s="19" t="s">
        <v>645</v>
      </c>
      <c r="E290" s="19" t="s">
        <v>512</v>
      </c>
      <c r="F290" s="19" t="s">
        <v>29</v>
      </c>
      <c r="G290" s="19" t="s">
        <v>19</v>
      </c>
      <c r="H290"/>
      <c r="I290"/>
      <c r="J290"/>
      <c r="K290"/>
      <c r="L290"/>
      <c r="M290"/>
      <c r="N290"/>
      <c r="O290"/>
      <c r="P290"/>
      <c r="Q290"/>
      <c r="R290"/>
      <c r="S290"/>
    </row>
    <row r="291" spans="2:19">
      <c r="B291"/>
      <c r="C291" s="19" t="s">
        <v>1725</v>
      </c>
      <c r="D291" s="19" t="s">
        <v>1726</v>
      </c>
      <c r="E291" s="19" t="s">
        <v>512</v>
      </c>
      <c r="F291" s="19" t="s">
        <v>29</v>
      </c>
      <c r="G291" s="19" t="s">
        <v>19</v>
      </c>
      <c r="H291"/>
      <c r="I291"/>
      <c r="J291"/>
      <c r="K291"/>
      <c r="L291"/>
      <c r="M291"/>
      <c r="N291"/>
      <c r="O291"/>
      <c r="P291"/>
      <c r="Q291"/>
      <c r="R291"/>
      <c r="S291"/>
    </row>
    <row r="292" spans="2:19">
      <c r="B292"/>
      <c r="C292" s="19" t="s">
        <v>1742</v>
      </c>
      <c r="D292" s="19" t="s">
        <v>1743</v>
      </c>
      <c r="E292" s="19" t="s">
        <v>512</v>
      </c>
      <c r="F292" s="19" t="s">
        <v>29</v>
      </c>
      <c r="G292" s="19" t="s">
        <v>19</v>
      </c>
      <c r="H292"/>
      <c r="I292"/>
      <c r="J292"/>
      <c r="K292"/>
      <c r="L292"/>
      <c r="M292"/>
      <c r="N292"/>
      <c r="O292"/>
      <c r="P292"/>
      <c r="Q292"/>
      <c r="R292"/>
      <c r="S292"/>
    </row>
    <row r="293" spans="2:19">
      <c r="B293"/>
      <c r="C293" s="19" t="s">
        <v>715</v>
      </c>
      <c r="D293" s="19" t="s">
        <v>716</v>
      </c>
      <c r="E293" s="19" t="s">
        <v>512</v>
      </c>
      <c r="F293" s="19" t="s">
        <v>29</v>
      </c>
      <c r="G293" s="19" t="s">
        <v>19</v>
      </c>
      <c r="H293"/>
      <c r="I293"/>
      <c r="J293"/>
      <c r="K293"/>
      <c r="L293"/>
      <c r="M293"/>
      <c r="N293"/>
      <c r="O293"/>
      <c r="P293"/>
      <c r="Q293"/>
      <c r="R293"/>
      <c r="S293"/>
    </row>
    <row r="294" spans="2:19">
      <c r="B294"/>
      <c r="C294" s="19" t="s">
        <v>1616</v>
      </c>
      <c r="D294" s="19" t="s">
        <v>1617</v>
      </c>
      <c r="E294" s="19" t="s">
        <v>512</v>
      </c>
      <c r="F294" s="19" t="s">
        <v>29</v>
      </c>
      <c r="G294" s="19" t="s">
        <v>19</v>
      </c>
      <c r="H294"/>
      <c r="I294"/>
      <c r="J294"/>
      <c r="K294"/>
      <c r="L294"/>
      <c r="M294"/>
      <c r="N294"/>
      <c r="O294"/>
      <c r="P294"/>
      <c r="Q294"/>
      <c r="R294"/>
      <c r="S294"/>
    </row>
    <row r="295" spans="2:19">
      <c r="B295"/>
      <c r="C295" s="19" t="s">
        <v>720</v>
      </c>
      <c r="D295" s="19" t="s">
        <v>721</v>
      </c>
      <c r="E295" s="19" t="s">
        <v>512</v>
      </c>
      <c r="F295" s="19" t="s">
        <v>29</v>
      </c>
      <c r="G295" s="19" t="s">
        <v>19</v>
      </c>
      <c r="H295"/>
      <c r="I295"/>
      <c r="J295"/>
      <c r="K295"/>
      <c r="L295"/>
      <c r="M295"/>
      <c r="N295"/>
      <c r="O295"/>
      <c r="P295"/>
      <c r="Q295"/>
      <c r="R295"/>
      <c r="S295"/>
    </row>
    <row r="296" spans="2:19">
      <c r="B296"/>
      <c r="C296" s="19" t="s">
        <v>1819</v>
      </c>
      <c r="D296" s="19" t="s">
        <v>1803</v>
      </c>
      <c r="E296" s="19" t="s">
        <v>512</v>
      </c>
      <c r="F296" s="19" t="s">
        <v>29</v>
      </c>
      <c r="G296" s="19" t="s">
        <v>19</v>
      </c>
      <c r="H296"/>
      <c r="I296"/>
      <c r="J296"/>
      <c r="K296"/>
      <c r="L296"/>
      <c r="M296"/>
      <c r="N296"/>
      <c r="O296"/>
      <c r="P296"/>
      <c r="Q296"/>
      <c r="R296"/>
      <c r="S296"/>
    </row>
    <row r="297" spans="2:19">
      <c r="B297"/>
      <c r="C297" s="19" t="s">
        <v>725</v>
      </c>
      <c r="D297" s="19" t="s">
        <v>726</v>
      </c>
      <c r="E297" s="19" t="s">
        <v>512</v>
      </c>
      <c r="F297" s="19" t="s">
        <v>29</v>
      </c>
      <c r="G297" s="19" t="s">
        <v>19</v>
      </c>
      <c r="H297"/>
      <c r="I297"/>
      <c r="J297"/>
      <c r="K297"/>
      <c r="L297"/>
      <c r="M297"/>
      <c r="N297"/>
      <c r="O297"/>
      <c r="P297"/>
      <c r="Q297"/>
      <c r="R297"/>
      <c r="S297"/>
    </row>
    <row r="298" spans="2:19">
      <c r="B298"/>
      <c r="C298" s="19" t="s">
        <v>1624</v>
      </c>
      <c r="D298" s="19" t="s">
        <v>1804</v>
      </c>
      <c r="E298" s="19" t="s">
        <v>512</v>
      </c>
      <c r="F298" s="19" t="s">
        <v>29</v>
      </c>
      <c r="G298" s="19" t="s">
        <v>19</v>
      </c>
      <c r="H298"/>
      <c r="I298"/>
      <c r="J298"/>
      <c r="K298"/>
      <c r="L298"/>
      <c r="M298"/>
      <c r="N298"/>
      <c r="O298"/>
      <c r="P298"/>
      <c r="Q298"/>
      <c r="R298"/>
      <c r="S298"/>
    </row>
    <row r="299" spans="2:19">
      <c r="B299"/>
      <c r="C299" s="19" t="s">
        <v>730</v>
      </c>
      <c r="D299" s="19" t="s">
        <v>731</v>
      </c>
      <c r="E299" s="19" t="s">
        <v>512</v>
      </c>
      <c r="F299" s="19" t="s">
        <v>29</v>
      </c>
      <c r="G299" s="19" t="s">
        <v>19</v>
      </c>
      <c r="H299"/>
      <c r="I299"/>
      <c r="J299"/>
      <c r="K299"/>
      <c r="L299"/>
      <c r="M299"/>
      <c r="N299"/>
      <c r="O299"/>
      <c r="P299"/>
      <c r="Q299"/>
      <c r="R299"/>
      <c r="S299"/>
    </row>
    <row r="300" spans="2:19">
      <c r="B300"/>
      <c r="C300" s="19" t="s">
        <v>732</v>
      </c>
      <c r="D300" s="19" t="s">
        <v>733</v>
      </c>
      <c r="E300" s="19" t="s">
        <v>512</v>
      </c>
      <c r="F300" s="19" t="s">
        <v>29</v>
      </c>
      <c r="G300" s="19" t="s">
        <v>19</v>
      </c>
      <c r="H300"/>
      <c r="I300"/>
      <c r="J300"/>
      <c r="K300"/>
      <c r="L300"/>
      <c r="M300"/>
      <c r="N300"/>
      <c r="O300"/>
      <c r="P300"/>
      <c r="Q300"/>
      <c r="R300"/>
      <c r="S300"/>
    </row>
    <row r="301" spans="2:19">
      <c r="B301"/>
      <c r="C301" s="19" t="s">
        <v>1632</v>
      </c>
      <c r="D301" s="19" t="s">
        <v>1633</v>
      </c>
      <c r="E301" s="19" t="s">
        <v>512</v>
      </c>
      <c r="F301" s="19" t="s">
        <v>29</v>
      </c>
      <c r="G301" s="19" t="s">
        <v>19</v>
      </c>
      <c r="H301"/>
      <c r="I301"/>
      <c r="J301"/>
      <c r="K301"/>
      <c r="L301"/>
      <c r="M301"/>
      <c r="N301"/>
      <c r="O301"/>
      <c r="P301"/>
      <c r="Q301"/>
      <c r="R301"/>
      <c r="S301"/>
    </row>
    <row r="302" spans="2:19">
      <c r="B302"/>
      <c r="C302" s="19" t="s">
        <v>738</v>
      </c>
      <c r="D302" s="19" t="s">
        <v>739</v>
      </c>
      <c r="E302" s="19" t="s">
        <v>512</v>
      </c>
      <c r="F302" s="19" t="s">
        <v>29</v>
      </c>
      <c r="G302" s="19" t="s">
        <v>19</v>
      </c>
      <c r="H302"/>
      <c r="I302"/>
      <c r="J302"/>
      <c r="K302"/>
      <c r="L302"/>
      <c r="M302"/>
      <c r="N302"/>
      <c r="O302"/>
      <c r="P302"/>
      <c r="Q302"/>
      <c r="R302"/>
      <c r="S302"/>
    </row>
    <row r="303" spans="2:19">
      <c r="B303"/>
      <c r="C303" s="19" t="s">
        <v>685</v>
      </c>
      <c r="D303" s="19" t="s">
        <v>686</v>
      </c>
      <c r="E303" s="19" t="s">
        <v>512</v>
      </c>
      <c r="F303" s="19" t="s">
        <v>29</v>
      </c>
      <c r="G303" s="19" t="s">
        <v>19</v>
      </c>
      <c r="H303"/>
      <c r="I303"/>
      <c r="J303"/>
      <c r="K303"/>
      <c r="L303"/>
      <c r="M303"/>
      <c r="N303"/>
      <c r="O303"/>
      <c r="P303"/>
      <c r="Q303"/>
      <c r="R303"/>
      <c r="S303"/>
    </row>
    <row r="304" spans="2:19">
      <c r="B304"/>
      <c r="C304" s="19" t="s">
        <v>695</v>
      </c>
      <c r="D304" s="19" t="s">
        <v>686</v>
      </c>
      <c r="E304" s="19" t="s">
        <v>512</v>
      </c>
      <c r="F304" s="19" t="s">
        <v>29</v>
      </c>
      <c r="G304" s="19" t="s">
        <v>19</v>
      </c>
      <c r="H304"/>
      <c r="I304"/>
      <c r="J304"/>
      <c r="K304"/>
      <c r="L304"/>
      <c r="M304"/>
      <c r="N304"/>
      <c r="O304"/>
      <c r="P304"/>
      <c r="Q304"/>
      <c r="R304"/>
      <c r="S304"/>
    </row>
    <row r="305" spans="2:19">
      <c r="B305"/>
      <c r="C305" s="19" t="s">
        <v>703</v>
      </c>
      <c r="D305" s="19" t="s">
        <v>686</v>
      </c>
      <c r="E305" s="19" t="s">
        <v>512</v>
      </c>
      <c r="F305" s="19" t="s">
        <v>29</v>
      </c>
      <c r="G305" s="19" t="s">
        <v>19</v>
      </c>
      <c r="H305"/>
      <c r="I305"/>
      <c r="J305"/>
      <c r="K305"/>
      <c r="L305"/>
      <c r="M305"/>
      <c r="N305"/>
      <c r="O305"/>
      <c r="P305"/>
      <c r="Q305"/>
      <c r="R305"/>
      <c r="S305"/>
    </row>
    <row r="306" spans="2:19">
      <c r="B306"/>
      <c r="C306" s="19" t="s">
        <v>678</v>
      </c>
      <c r="D306" s="19" t="s">
        <v>679</v>
      </c>
      <c r="E306" s="19" t="s">
        <v>512</v>
      </c>
      <c r="F306" s="19" t="s">
        <v>29</v>
      </c>
      <c r="G306" s="19" t="s">
        <v>19</v>
      </c>
      <c r="H306"/>
      <c r="I306"/>
      <c r="J306"/>
      <c r="K306"/>
      <c r="L306"/>
      <c r="M306"/>
      <c r="N306"/>
      <c r="O306"/>
      <c r="P306"/>
      <c r="Q306"/>
      <c r="R306"/>
      <c r="S306"/>
    </row>
    <row r="307" spans="2:19">
      <c r="B307"/>
      <c r="C307" s="19" t="s">
        <v>690</v>
      </c>
      <c r="D307" s="19" t="s">
        <v>686</v>
      </c>
      <c r="E307" s="19" t="s">
        <v>512</v>
      </c>
      <c r="F307" s="19" t="s">
        <v>29</v>
      </c>
      <c r="G307" s="19" t="s">
        <v>19</v>
      </c>
      <c r="H307"/>
      <c r="I307"/>
      <c r="J307"/>
      <c r="K307"/>
      <c r="L307"/>
      <c r="M307"/>
      <c r="N307"/>
      <c r="O307"/>
      <c r="P307"/>
      <c r="Q307"/>
      <c r="R307"/>
      <c r="S307"/>
    </row>
    <row r="308" spans="2:19">
      <c r="B308"/>
      <c r="C308" s="19" t="s">
        <v>699</v>
      </c>
      <c r="D308" s="19" t="s">
        <v>686</v>
      </c>
      <c r="E308" s="19" t="s">
        <v>512</v>
      </c>
      <c r="F308" s="19" t="s">
        <v>29</v>
      </c>
      <c r="G308" s="19" t="s">
        <v>19</v>
      </c>
      <c r="H308"/>
      <c r="I308"/>
      <c r="J308"/>
      <c r="K308"/>
      <c r="L308"/>
      <c r="M308"/>
      <c r="N308"/>
      <c r="O308"/>
      <c r="P308"/>
      <c r="Q308"/>
      <c r="R308"/>
      <c r="S308"/>
    </row>
    <row r="309" spans="2:19">
      <c r="B309"/>
      <c r="C309" s="19" t="s">
        <v>707</v>
      </c>
      <c r="D309" s="19" t="s">
        <v>686</v>
      </c>
      <c r="E309" s="19" t="s">
        <v>512</v>
      </c>
      <c r="F309" s="19" t="s">
        <v>29</v>
      </c>
      <c r="G309" s="19" t="s">
        <v>19</v>
      </c>
      <c r="H309"/>
      <c r="I309"/>
      <c r="J309"/>
      <c r="K309"/>
      <c r="L309"/>
      <c r="M309"/>
      <c r="N309"/>
      <c r="O309"/>
      <c r="P309"/>
      <c r="Q309"/>
      <c r="R309"/>
      <c r="S309"/>
    </row>
    <row r="310" spans="2:19">
      <c r="B310"/>
      <c r="C310" s="19" t="s">
        <v>717</v>
      </c>
      <c r="D310" s="19" t="s">
        <v>686</v>
      </c>
      <c r="E310" s="19" t="s">
        <v>512</v>
      </c>
      <c r="F310" s="19" t="s">
        <v>29</v>
      </c>
      <c r="G310" s="19" t="s">
        <v>19</v>
      </c>
      <c r="H310"/>
      <c r="I310"/>
      <c r="J310"/>
      <c r="K310"/>
      <c r="L310"/>
      <c r="M310"/>
      <c r="N310"/>
      <c r="O310"/>
      <c r="P310"/>
      <c r="Q310"/>
      <c r="R310"/>
      <c r="S310"/>
    </row>
    <row r="311" spans="2:19">
      <c r="B311"/>
      <c r="C311" s="19" t="s">
        <v>722</v>
      </c>
      <c r="D311" s="19" t="s">
        <v>686</v>
      </c>
      <c r="E311" s="19" t="s">
        <v>512</v>
      </c>
      <c r="F311" s="19" t="s">
        <v>29</v>
      </c>
      <c r="G311" s="19" t="s">
        <v>19</v>
      </c>
      <c r="H311"/>
      <c r="I311"/>
      <c r="J311"/>
      <c r="K311"/>
      <c r="L311"/>
      <c r="M311"/>
      <c r="N311"/>
      <c r="O311"/>
      <c r="P311"/>
      <c r="Q311"/>
      <c r="R311"/>
      <c r="S311"/>
    </row>
    <row r="312" spans="2:19">
      <c r="B312"/>
      <c r="C312" s="19" t="s">
        <v>727</v>
      </c>
      <c r="D312" s="19" t="s">
        <v>686</v>
      </c>
      <c r="E312" s="19" t="s">
        <v>512</v>
      </c>
      <c r="F312" s="19" t="s">
        <v>29</v>
      </c>
      <c r="G312" s="19" t="s">
        <v>19</v>
      </c>
      <c r="H312"/>
      <c r="I312"/>
      <c r="J312"/>
      <c r="K312"/>
      <c r="L312"/>
      <c r="M312"/>
      <c r="N312"/>
      <c r="O312"/>
      <c r="P312"/>
      <c r="Q312"/>
      <c r="R312"/>
      <c r="S312"/>
    </row>
    <row r="313" spans="2:19">
      <c r="B313"/>
      <c r="C313" s="19" t="s">
        <v>734</v>
      </c>
      <c r="D313" s="19" t="s">
        <v>686</v>
      </c>
      <c r="E313" s="19" t="s">
        <v>512</v>
      </c>
      <c r="F313" s="19" t="s">
        <v>29</v>
      </c>
      <c r="G313" s="19" t="s">
        <v>19</v>
      </c>
      <c r="H313"/>
      <c r="I313"/>
      <c r="J313"/>
      <c r="K313"/>
      <c r="L313"/>
      <c r="M313"/>
      <c r="N313"/>
      <c r="O313"/>
      <c r="P313"/>
      <c r="Q313"/>
      <c r="R313"/>
      <c r="S313"/>
    </row>
    <row r="314" spans="2:19">
      <c r="B314"/>
      <c r="C314" s="19" t="s">
        <v>735</v>
      </c>
      <c r="D314" s="19" t="s">
        <v>686</v>
      </c>
      <c r="E314" s="19" t="s">
        <v>512</v>
      </c>
      <c r="F314" s="19" t="s">
        <v>29</v>
      </c>
      <c r="G314" s="19" t="s">
        <v>19</v>
      </c>
      <c r="H314"/>
      <c r="I314"/>
      <c r="J314"/>
      <c r="K314"/>
      <c r="L314"/>
      <c r="M314"/>
      <c r="N314"/>
      <c r="O314"/>
      <c r="P314"/>
      <c r="Q314"/>
      <c r="R314"/>
      <c r="S314"/>
    </row>
    <row r="315" spans="2:19">
      <c r="B315"/>
      <c r="C315" s="19" t="s">
        <v>740</v>
      </c>
      <c r="D315" s="19" t="s">
        <v>686</v>
      </c>
      <c r="E315" s="19" t="s">
        <v>512</v>
      </c>
      <c r="F315" s="19" t="s">
        <v>29</v>
      </c>
      <c r="G315" s="19" t="s">
        <v>19</v>
      </c>
      <c r="H315"/>
      <c r="I315"/>
      <c r="J315"/>
      <c r="K315"/>
      <c r="L315"/>
      <c r="M315"/>
      <c r="N315"/>
      <c r="O315"/>
      <c r="P315"/>
      <c r="Q315"/>
      <c r="R315"/>
      <c r="S315"/>
    </row>
    <row r="316" spans="2:19">
      <c r="B316"/>
      <c r="C316" s="19" t="s">
        <v>650</v>
      </c>
      <c r="D316" s="19" t="s">
        <v>651</v>
      </c>
      <c r="E316" s="19" t="s">
        <v>512</v>
      </c>
      <c r="F316" s="19" t="s">
        <v>29</v>
      </c>
      <c r="G316" s="19" t="s">
        <v>19</v>
      </c>
      <c r="H316"/>
      <c r="I316"/>
      <c r="J316"/>
      <c r="K316"/>
      <c r="L316"/>
      <c r="M316"/>
      <c r="N316"/>
      <c r="O316"/>
      <c r="P316"/>
      <c r="Q316"/>
      <c r="R316"/>
      <c r="S316"/>
    </row>
    <row r="317" spans="2:19">
      <c r="B317"/>
      <c r="C317" s="19" t="s">
        <v>588</v>
      </c>
      <c r="D317" s="19" t="s">
        <v>589</v>
      </c>
      <c r="E317" s="19" t="s">
        <v>512</v>
      </c>
      <c r="F317" s="19" t="s">
        <v>29</v>
      </c>
      <c r="G317" s="19" t="s">
        <v>19</v>
      </c>
      <c r="H317"/>
      <c r="I317"/>
      <c r="J317"/>
      <c r="K317"/>
      <c r="L317"/>
      <c r="M317"/>
      <c r="N317"/>
      <c r="O317"/>
      <c r="P317"/>
      <c r="Q317"/>
      <c r="R317"/>
      <c r="S317"/>
    </row>
    <row r="318" spans="2:19">
      <c r="B318"/>
      <c r="C318" s="19" t="s">
        <v>525</v>
      </c>
      <c r="D318" s="19" t="s">
        <v>526</v>
      </c>
      <c r="E318" s="19" t="s">
        <v>512</v>
      </c>
      <c r="F318" s="19" t="s">
        <v>29</v>
      </c>
      <c r="G318" s="19" t="s">
        <v>19</v>
      </c>
      <c r="H318"/>
      <c r="I318"/>
      <c r="J318"/>
      <c r="K318"/>
      <c r="L318"/>
      <c r="M318"/>
      <c r="N318"/>
      <c r="O318"/>
      <c r="P318"/>
      <c r="Q318"/>
      <c r="R318"/>
      <c r="S318"/>
    </row>
    <row r="319" spans="2:19">
      <c r="B319"/>
      <c r="C319" s="19" t="s">
        <v>560</v>
      </c>
      <c r="D319" s="19" t="s">
        <v>561</v>
      </c>
      <c r="E319" s="19" t="s">
        <v>512</v>
      </c>
      <c r="F319" s="19" t="s">
        <v>29</v>
      </c>
      <c r="G319" s="19" t="s">
        <v>19</v>
      </c>
      <c r="H319"/>
      <c r="I319"/>
      <c r="J319"/>
      <c r="K319"/>
      <c r="L319"/>
      <c r="M319"/>
      <c r="N319"/>
      <c r="O319"/>
      <c r="P319"/>
      <c r="Q319"/>
      <c r="R319"/>
      <c r="S319"/>
    </row>
    <row r="320" spans="2:19">
      <c r="B320"/>
      <c r="C320" s="19" t="s">
        <v>602</v>
      </c>
      <c r="D320" s="19" t="s">
        <v>603</v>
      </c>
      <c r="E320" s="19" t="s">
        <v>512</v>
      </c>
      <c r="F320" s="19" t="s">
        <v>29</v>
      </c>
      <c r="G320" s="19" t="s">
        <v>19</v>
      </c>
      <c r="H320"/>
      <c r="I320"/>
      <c r="J320"/>
      <c r="K320"/>
      <c r="L320"/>
      <c r="M320"/>
      <c r="N320"/>
      <c r="O320"/>
      <c r="P320"/>
      <c r="Q320"/>
      <c r="R320"/>
      <c r="S320"/>
    </row>
    <row r="321" spans="2:19">
      <c r="B321"/>
      <c r="C321" s="19" t="s">
        <v>527</v>
      </c>
      <c r="D321" s="19" t="s">
        <v>528</v>
      </c>
      <c r="E321" s="19" t="s">
        <v>512</v>
      </c>
      <c r="F321" s="19" t="s">
        <v>29</v>
      </c>
      <c r="G321" s="19" t="s">
        <v>19</v>
      </c>
      <c r="H321"/>
      <c r="I321"/>
      <c r="J321"/>
      <c r="K321"/>
      <c r="L321"/>
      <c r="M321"/>
      <c r="N321"/>
      <c r="O321"/>
      <c r="P321"/>
      <c r="Q321"/>
      <c r="R321"/>
      <c r="S321"/>
    </row>
    <row r="322" spans="2:19">
      <c r="B322"/>
      <c r="C322" s="19" t="s">
        <v>640</v>
      </c>
      <c r="D322" s="19" t="s">
        <v>641</v>
      </c>
      <c r="E322" s="19" t="s">
        <v>512</v>
      </c>
      <c r="F322" s="19" t="s">
        <v>29</v>
      </c>
      <c r="G322" s="19" t="s">
        <v>19</v>
      </c>
      <c r="H322"/>
      <c r="I322"/>
      <c r="J322"/>
      <c r="K322"/>
      <c r="L322"/>
      <c r="M322"/>
      <c r="N322"/>
      <c r="O322"/>
      <c r="P322"/>
      <c r="Q322"/>
      <c r="R322"/>
      <c r="S322"/>
    </row>
    <row r="323" spans="2:19">
      <c r="B323"/>
      <c r="C323" s="19" t="s">
        <v>529</v>
      </c>
      <c r="D323" s="19" t="s">
        <v>530</v>
      </c>
      <c r="E323" s="19" t="s">
        <v>512</v>
      </c>
      <c r="F323" s="19" t="s">
        <v>29</v>
      </c>
      <c r="G323" s="19" t="s">
        <v>19</v>
      </c>
      <c r="H323"/>
      <c r="I323"/>
      <c r="J323"/>
      <c r="K323"/>
      <c r="L323"/>
      <c r="M323"/>
      <c r="N323"/>
      <c r="O323"/>
      <c r="P323"/>
      <c r="Q323"/>
      <c r="R323"/>
      <c r="S323"/>
    </row>
    <row r="324" spans="2:19">
      <c r="B324"/>
      <c r="C324" s="19" t="s">
        <v>750</v>
      </c>
      <c r="D324" s="19" t="s">
        <v>751</v>
      </c>
      <c r="E324" s="19" t="s">
        <v>512</v>
      </c>
      <c r="F324" s="19" t="s">
        <v>29</v>
      </c>
      <c r="G324" s="19" t="s">
        <v>19</v>
      </c>
      <c r="H324"/>
      <c r="I324"/>
      <c r="J324"/>
      <c r="K324"/>
      <c r="L324"/>
      <c r="M324"/>
      <c r="N324"/>
      <c r="O324"/>
      <c r="P324"/>
      <c r="Q324"/>
      <c r="R324"/>
      <c r="S324"/>
    </row>
    <row r="325" spans="2:19">
      <c r="B325"/>
      <c r="C325" s="19" t="s">
        <v>582</v>
      </c>
      <c r="D325" s="19" t="s">
        <v>583</v>
      </c>
      <c r="E325" s="19" t="s">
        <v>512</v>
      </c>
      <c r="F325" s="19" t="s">
        <v>29</v>
      </c>
      <c r="G325" s="19" t="s">
        <v>19</v>
      </c>
      <c r="H325"/>
      <c r="I325"/>
      <c r="J325"/>
      <c r="K325"/>
      <c r="L325"/>
      <c r="M325"/>
      <c r="N325"/>
      <c r="O325"/>
      <c r="P325"/>
      <c r="Q325"/>
      <c r="R325"/>
      <c r="S325"/>
    </row>
    <row r="326" spans="2:19">
      <c r="B326"/>
      <c r="C326" s="19" t="s">
        <v>592</v>
      </c>
      <c r="D326" s="19" t="s">
        <v>583</v>
      </c>
      <c r="E326" s="19" t="s">
        <v>512</v>
      </c>
      <c r="F326" s="19" t="s">
        <v>29</v>
      </c>
      <c r="G326" s="19" t="s">
        <v>19</v>
      </c>
      <c r="H326"/>
      <c r="I326"/>
      <c r="J326"/>
      <c r="K326"/>
      <c r="L326"/>
      <c r="M326"/>
      <c r="N326"/>
      <c r="O326"/>
      <c r="P326"/>
      <c r="Q326"/>
      <c r="R326"/>
      <c r="S326"/>
    </row>
    <row r="327" spans="2:19">
      <c r="B327"/>
      <c r="C327" s="19" t="s">
        <v>604</v>
      </c>
      <c r="D327" s="19" t="s">
        <v>605</v>
      </c>
      <c r="E327" s="19" t="s">
        <v>512</v>
      </c>
      <c r="F327" s="19" t="s">
        <v>29</v>
      </c>
      <c r="G327" s="19" t="s">
        <v>19</v>
      </c>
      <c r="H327"/>
      <c r="I327"/>
      <c r="J327"/>
      <c r="K327"/>
      <c r="L327"/>
      <c r="M327"/>
      <c r="N327"/>
      <c r="O327"/>
      <c r="P327"/>
      <c r="Q327"/>
      <c r="R327"/>
      <c r="S327"/>
    </row>
    <row r="328" spans="2:19">
      <c r="B328"/>
      <c r="C328" s="19" t="s">
        <v>531</v>
      </c>
      <c r="D328" s="19" t="s">
        <v>532</v>
      </c>
      <c r="E328" s="19" t="s">
        <v>512</v>
      </c>
      <c r="F328" s="19" t="s">
        <v>29</v>
      </c>
      <c r="G328" s="19" t="s">
        <v>19</v>
      </c>
      <c r="H328"/>
      <c r="I328"/>
      <c r="J328"/>
      <c r="K328"/>
      <c r="L328"/>
      <c r="M328"/>
      <c r="N328"/>
      <c r="O328"/>
      <c r="P328"/>
      <c r="Q328"/>
      <c r="R328"/>
      <c r="S328"/>
    </row>
    <row r="329" spans="2:19">
      <c r="B329"/>
      <c r="C329" s="19" t="s">
        <v>568</v>
      </c>
      <c r="D329" s="19" t="s">
        <v>569</v>
      </c>
      <c r="E329" s="19" t="s">
        <v>512</v>
      </c>
      <c r="F329" s="19" t="s">
        <v>29</v>
      </c>
      <c r="G329" s="19" t="s">
        <v>19</v>
      </c>
      <c r="H329"/>
      <c r="I329"/>
      <c r="J329"/>
      <c r="K329"/>
      <c r="L329"/>
      <c r="M329"/>
      <c r="N329"/>
      <c r="O329"/>
      <c r="P329"/>
      <c r="Q329"/>
      <c r="R329"/>
      <c r="S329"/>
    </row>
    <row r="330" spans="2:19">
      <c r="B330"/>
      <c r="C330" s="19" t="s">
        <v>576</v>
      </c>
      <c r="D330" s="19" t="s">
        <v>577</v>
      </c>
      <c r="E330" s="19" t="s">
        <v>512</v>
      </c>
      <c r="F330" s="19" t="s">
        <v>29</v>
      </c>
      <c r="G330" s="19" t="s">
        <v>19</v>
      </c>
      <c r="H330"/>
      <c r="I330"/>
      <c r="J330"/>
      <c r="K330"/>
      <c r="L330"/>
      <c r="M330"/>
      <c r="N330"/>
      <c r="O330"/>
      <c r="P330"/>
      <c r="Q330"/>
      <c r="R330"/>
      <c r="S330"/>
    </row>
    <row r="331" spans="2:19">
      <c r="B331"/>
      <c r="C331" s="19" t="s">
        <v>610</v>
      </c>
      <c r="D331" s="19" t="s">
        <v>611</v>
      </c>
      <c r="E331" s="19" t="s">
        <v>512</v>
      </c>
      <c r="F331" s="19" t="s">
        <v>29</v>
      </c>
      <c r="G331" s="19" t="s">
        <v>19</v>
      </c>
      <c r="H331"/>
      <c r="I331"/>
      <c r="J331"/>
      <c r="K331"/>
      <c r="L331"/>
      <c r="M331"/>
      <c r="N331"/>
      <c r="O331"/>
      <c r="P331"/>
      <c r="Q331"/>
      <c r="R331"/>
      <c r="S331"/>
    </row>
    <row r="332" spans="2:19">
      <c r="B332"/>
      <c r="C332" s="19" t="s">
        <v>620</v>
      </c>
      <c r="D332" s="19" t="s">
        <v>621</v>
      </c>
      <c r="E332" s="19" t="s">
        <v>512</v>
      </c>
      <c r="F332" s="19" t="s">
        <v>29</v>
      </c>
      <c r="G332" s="19" t="s">
        <v>19</v>
      </c>
      <c r="H332"/>
      <c r="I332"/>
      <c r="J332"/>
      <c r="K332"/>
      <c r="L332"/>
      <c r="M332"/>
      <c r="N332"/>
      <c r="O332"/>
      <c r="P332"/>
      <c r="Q332"/>
      <c r="R332"/>
      <c r="S332"/>
    </row>
    <row r="333" spans="2:19">
      <c r="B333"/>
      <c r="C333" s="19" t="s">
        <v>535</v>
      </c>
      <c r="D333" s="19" t="s">
        <v>536</v>
      </c>
      <c r="E333" s="19" t="s">
        <v>512</v>
      </c>
      <c r="F333" s="19" t="s">
        <v>29</v>
      </c>
      <c r="G333" s="19" t="s">
        <v>19</v>
      </c>
      <c r="H333"/>
      <c r="I333"/>
      <c r="J333"/>
      <c r="K333"/>
      <c r="L333"/>
      <c r="M333"/>
      <c r="N333"/>
      <c r="O333"/>
      <c r="P333"/>
      <c r="Q333"/>
      <c r="R333"/>
      <c r="S333"/>
    </row>
    <row r="334" spans="2:19">
      <c r="B334"/>
      <c r="C334" s="19" t="s">
        <v>570</v>
      </c>
      <c r="D334" s="19" t="s">
        <v>571</v>
      </c>
      <c r="E334" s="19" t="s">
        <v>512</v>
      </c>
      <c r="F334" s="19" t="s">
        <v>29</v>
      </c>
      <c r="G334" s="19" t="s">
        <v>19</v>
      </c>
      <c r="H334"/>
      <c r="I334"/>
      <c r="J334"/>
      <c r="K334"/>
      <c r="L334"/>
      <c r="M334"/>
      <c r="N334"/>
      <c r="O334"/>
      <c r="P334"/>
      <c r="Q334"/>
      <c r="R334"/>
      <c r="S334"/>
    </row>
    <row r="335" spans="2:19">
      <c r="B335"/>
      <c r="C335" s="19" t="s">
        <v>578</v>
      </c>
      <c r="D335" s="19" t="s">
        <v>579</v>
      </c>
      <c r="E335" s="19" t="s">
        <v>512</v>
      </c>
      <c r="F335" s="19" t="s">
        <v>29</v>
      </c>
      <c r="G335" s="19" t="s">
        <v>19</v>
      </c>
      <c r="H335"/>
      <c r="I335"/>
      <c r="J335"/>
      <c r="K335"/>
      <c r="L335"/>
      <c r="M335"/>
      <c r="N335"/>
      <c r="O335"/>
      <c r="P335"/>
      <c r="Q335"/>
      <c r="R335"/>
      <c r="S335"/>
    </row>
    <row r="336" spans="2:19">
      <c r="B336"/>
      <c r="C336" s="19" t="s">
        <v>606</v>
      </c>
      <c r="D336" s="19" t="s">
        <v>607</v>
      </c>
      <c r="E336" s="19" t="s">
        <v>512</v>
      </c>
      <c r="F336" s="19" t="s">
        <v>29</v>
      </c>
      <c r="G336" s="19" t="s">
        <v>19</v>
      </c>
      <c r="H336"/>
      <c r="I336"/>
      <c r="J336"/>
      <c r="K336"/>
      <c r="L336"/>
      <c r="M336"/>
      <c r="N336"/>
      <c r="O336"/>
      <c r="P336"/>
      <c r="Q336"/>
      <c r="R336"/>
      <c r="S336"/>
    </row>
    <row r="337" spans="2:19">
      <c r="B337"/>
      <c r="C337" s="19" t="s">
        <v>614</v>
      </c>
      <c r="D337" s="19" t="s">
        <v>615</v>
      </c>
      <c r="E337" s="19" t="s">
        <v>512</v>
      </c>
      <c r="F337" s="19" t="s">
        <v>29</v>
      </c>
      <c r="G337" s="19" t="s">
        <v>19</v>
      </c>
      <c r="H337"/>
      <c r="I337"/>
      <c r="J337"/>
      <c r="K337"/>
      <c r="L337"/>
      <c r="M337"/>
      <c r="N337"/>
      <c r="O337"/>
      <c r="P337"/>
      <c r="Q337"/>
      <c r="R337"/>
      <c r="S337"/>
    </row>
    <row r="338" spans="2:19">
      <c r="B338"/>
      <c r="C338" s="19" t="s">
        <v>622</v>
      </c>
      <c r="D338" s="19" t="s">
        <v>623</v>
      </c>
      <c r="E338" s="19" t="s">
        <v>512</v>
      </c>
      <c r="F338" s="19" t="s">
        <v>29</v>
      </c>
      <c r="G338" s="19" t="s">
        <v>19</v>
      </c>
      <c r="H338"/>
      <c r="I338"/>
      <c r="J338"/>
      <c r="K338"/>
      <c r="L338"/>
      <c r="M338"/>
      <c r="N338"/>
      <c r="O338"/>
      <c r="P338"/>
      <c r="Q338"/>
      <c r="R338"/>
      <c r="S338"/>
    </row>
    <row r="339" spans="2:19">
      <c r="B339"/>
      <c r="C339" s="19" t="s">
        <v>628</v>
      </c>
      <c r="D339" s="19" t="s">
        <v>629</v>
      </c>
      <c r="E339" s="19" t="s">
        <v>512</v>
      </c>
      <c r="F339" s="19" t="s">
        <v>29</v>
      </c>
      <c r="G339" s="19" t="s">
        <v>19</v>
      </c>
      <c r="H339"/>
      <c r="I339"/>
      <c r="J339"/>
      <c r="K339"/>
      <c r="L339"/>
      <c r="M339"/>
      <c r="N339"/>
      <c r="O339"/>
      <c r="P339"/>
      <c r="Q339"/>
      <c r="R339"/>
      <c r="S339"/>
    </row>
    <row r="340" spans="2:19">
      <c r="B340"/>
      <c r="C340" s="19" t="s">
        <v>590</v>
      </c>
      <c r="D340" s="19" t="s">
        <v>591</v>
      </c>
      <c r="E340" s="19" t="s">
        <v>512</v>
      </c>
      <c r="F340" s="19" t="s">
        <v>29</v>
      </c>
      <c r="G340" s="19" t="s">
        <v>19</v>
      </c>
      <c r="H340"/>
      <c r="I340"/>
      <c r="J340"/>
      <c r="K340"/>
      <c r="L340"/>
      <c r="M340"/>
      <c r="N340"/>
      <c r="O340"/>
      <c r="P340"/>
      <c r="Q340"/>
      <c r="R340"/>
      <c r="S340"/>
    </row>
    <row r="341" spans="2:19">
      <c r="B341"/>
      <c r="C341" s="19" t="s">
        <v>597</v>
      </c>
      <c r="D341" s="19" t="s">
        <v>596</v>
      </c>
      <c r="E341" s="19" t="s">
        <v>512</v>
      </c>
      <c r="F341" s="19" t="s">
        <v>29</v>
      </c>
      <c r="G341" s="19" t="s">
        <v>19</v>
      </c>
      <c r="H341"/>
      <c r="I341"/>
      <c r="J341"/>
      <c r="K341"/>
      <c r="L341"/>
      <c r="M341"/>
      <c r="N341"/>
      <c r="O341"/>
      <c r="P341"/>
      <c r="Q341"/>
      <c r="R341"/>
      <c r="S341"/>
    </row>
    <row r="342" spans="2:19">
      <c r="B342"/>
      <c r="C342" s="19" t="s">
        <v>595</v>
      </c>
      <c r="D342" s="19" t="s">
        <v>596</v>
      </c>
      <c r="E342" s="19" t="s">
        <v>512</v>
      </c>
      <c r="F342" s="19" t="s">
        <v>29</v>
      </c>
      <c r="G342" s="19" t="s">
        <v>19</v>
      </c>
      <c r="H342"/>
      <c r="I342"/>
      <c r="J342"/>
      <c r="K342"/>
      <c r="L342"/>
      <c r="M342"/>
      <c r="N342"/>
      <c r="O342"/>
      <c r="P342"/>
      <c r="Q342"/>
      <c r="R342"/>
      <c r="S342"/>
    </row>
    <row r="343" spans="2:19">
      <c r="B343"/>
      <c r="C343" s="19" t="s">
        <v>680</v>
      </c>
      <c r="D343" s="19" t="s">
        <v>681</v>
      </c>
      <c r="E343" s="19" t="s">
        <v>512</v>
      </c>
      <c r="F343" s="19" t="s">
        <v>29</v>
      </c>
      <c r="G343" s="19" t="s">
        <v>19</v>
      </c>
      <c r="H343"/>
      <c r="I343"/>
      <c r="J343"/>
      <c r="K343"/>
      <c r="L343"/>
      <c r="M343"/>
      <c r="N343"/>
      <c r="O343"/>
      <c r="P343"/>
      <c r="Q343"/>
      <c r="R343"/>
      <c r="S343"/>
    </row>
    <row r="344" spans="2:19">
      <c r="B344"/>
      <c r="C344" s="19" t="s">
        <v>747</v>
      </c>
      <c r="D344" s="19" t="s">
        <v>585</v>
      </c>
      <c r="E344" s="19" t="s">
        <v>512</v>
      </c>
      <c r="F344" s="19" t="s">
        <v>29</v>
      </c>
      <c r="G344" s="19" t="s">
        <v>19</v>
      </c>
      <c r="H344"/>
      <c r="I344"/>
      <c r="J344"/>
      <c r="K344"/>
      <c r="L344"/>
      <c r="M344"/>
      <c r="N344"/>
      <c r="O344"/>
      <c r="P344"/>
      <c r="Q344"/>
      <c r="R344"/>
      <c r="S344"/>
    </row>
    <row r="345" spans="2:19">
      <c r="B345"/>
      <c r="C345" s="19" t="s">
        <v>584</v>
      </c>
      <c r="D345" s="19" t="s">
        <v>585</v>
      </c>
      <c r="E345" s="19" t="s">
        <v>512</v>
      </c>
      <c r="F345" s="19" t="s">
        <v>29</v>
      </c>
      <c r="G345" s="19" t="s">
        <v>19</v>
      </c>
      <c r="H345"/>
      <c r="I345"/>
      <c r="J345"/>
      <c r="K345"/>
      <c r="L345"/>
      <c r="M345"/>
      <c r="N345"/>
      <c r="O345"/>
      <c r="P345"/>
      <c r="Q345"/>
      <c r="R345"/>
      <c r="S345"/>
    </row>
    <row r="346" spans="2:19">
      <c r="B346"/>
      <c r="C346" s="19" t="s">
        <v>748</v>
      </c>
      <c r="D346" s="19" t="s">
        <v>749</v>
      </c>
      <c r="E346" s="19" t="s">
        <v>512</v>
      </c>
      <c r="F346" s="19" t="s">
        <v>29</v>
      </c>
      <c r="G346" s="19" t="s">
        <v>19</v>
      </c>
      <c r="H346"/>
      <c r="I346"/>
      <c r="J346"/>
      <c r="K346"/>
      <c r="L346"/>
      <c r="M346"/>
      <c r="N346"/>
      <c r="O346"/>
      <c r="P346"/>
      <c r="Q346"/>
      <c r="R346"/>
      <c r="S346"/>
    </row>
    <row r="347" spans="2:19">
      <c r="B347"/>
      <c r="C347" s="19" t="s">
        <v>586</v>
      </c>
      <c r="D347" s="19" t="s">
        <v>587</v>
      </c>
      <c r="E347" s="19" t="s">
        <v>512</v>
      </c>
      <c r="F347" s="19" t="s">
        <v>29</v>
      </c>
      <c r="G347" s="19" t="s">
        <v>19</v>
      </c>
      <c r="H347"/>
      <c r="I347"/>
      <c r="J347"/>
      <c r="K347"/>
      <c r="L347"/>
      <c r="M347"/>
      <c r="N347"/>
      <c r="O347"/>
      <c r="P347"/>
      <c r="Q347"/>
      <c r="R347"/>
      <c r="S347"/>
    </row>
    <row r="348" spans="2:19">
      <c r="B348"/>
      <c r="C348" s="19" t="s">
        <v>743</v>
      </c>
      <c r="D348" s="19" t="s">
        <v>744</v>
      </c>
      <c r="E348" s="19" t="s">
        <v>512</v>
      </c>
      <c r="F348" s="19" t="s">
        <v>29</v>
      </c>
      <c r="G348" s="19" t="s">
        <v>19</v>
      </c>
      <c r="H348"/>
      <c r="I348"/>
      <c r="J348"/>
      <c r="K348"/>
      <c r="L348"/>
      <c r="M348"/>
      <c r="N348"/>
      <c r="O348"/>
      <c r="P348"/>
      <c r="Q348"/>
      <c r="R348"/>
      <c r="S348"/>
    </row>
    <row r="349" spans="2:19">
      <c r="B349"/>
      <c r="C349" s="19" t="s">
        <v>745</v>
      </c>
      <c r="D349" s="19" t="s">
        <v>746</v>
      </c>
      <c r="E349" s="19" t="s">
        <v>512</v>
      </c>
      <c r="F349" s="19" t="s">
        <v>29</v>
      </c>
      <c r="G349" s="19" t="s">
        <v>19</v>
      </c>
      <c r="H349"/>
      <c r="I349"/>
      <c r="J349"/>
      <c r="K349"/>
      <c r="L349"/>
      <c r="M349"/>
      <c r="N349"/>
      <c r="O349"/>
      <c r="P349"/>
      <c r="Q349"/>
      <c r="R349"/>
      <c r="S349"/>
    </row>
    <row r="350" spans="2:19">
      <c r="B350"/>
      <c r="C350" s="19" t="s">
        <v>598</v>
      </c>
      <c r="D350" s="19" t="s">
        <v>599</v>
      </c>
      <c r="E350" s="19" t="s">
        <v>512</v>
      </c>
      <c r="F350" s="19" t="s">
        <v>29</v>
      </c>
      <c r="G350" s="19" t="s">
        <v>19</v>
      </c>
      <c r="H350"/>
      <c r="I350"/>
      <c r="J350"/>
      <c r="K350"/>
      <c r="L350"/>
      <c r="M350"/>
      <c r="N350"/>
      <c r="O350"/>
      <c r="P350"/>
      <c r="Q350"/>
      <c r="R350"/>
      <c r="S350"/>
    </row>
    <row r="351" spans="2:19">
      <c r="B351"/>
      <c r="C351" s="19" t="s">
        <v>515</v>
      </c>
      <c r="D351" s="19" t="s">
        <v>516</v>
      </c>
      <c r="E351" s="19" t="s">
        <v>512</v>
      </c>
      <c r="F351" s="19" t="s">
        <v>29</v>
      </c>
      <c r="G351" s="19" t="s">
        <v>19</v>
      </c>
      <c r="H351"/>
      <c r="I351"/>
      <c r="J351"/>
      <c r="K351"/>
      <c r="L351"/>
      <c r="M351"/>
      <c r="N351"/>
      <c r="O351"/>
      <c r="P351"/>
      <c r="Q351"/>
      <c r="R351"/>
      <c r="S351"/>
    </row>
    <row r="352" spans="2:19">
      <c r="B352"/>
      <c r="C352" s="19" t="s">
        <v>513</v>
      </c>
      <c r="D352" s="19" t="s">
        <v>514</v>
      </c>
      <c r="E352" s="19" t="s">
        <v>512</v>
      </c>
      <c r="F352" s="19" t="s">
        <v>29</v>
      </c>
      <c r="G352" s="19" t="s">
        <v>19</v>
      </c>
      <c r="H352"/>
      <c r="I352"/>
      <c r="J352"/>
      <c r="K352"/>
      <c r="L352"/>
      <c r="M352"/>
      <c r="N352"/>
      <c r="O352"/>
      <c r="P352"/>
      <c r="Q352"/>
      <c r="R352"/>
      <c r="S352"/>
    </row>
    <row r="353" spans="2:19">
      <c r="B353"/>
      <c r="C353" s="19" t="s">
        <v>139</v>
      </c>
      <c r="D353" s="19" t="s">
        <v>140</v>
      </c>
      <c r="E353" s="19" t="s">
        <v>23</v>
      </c>
      <c r="F353" s="19" t="s">
        <v>29</v>
      </c>
      <c r="G353" s="19" t="s">
        <v>145</v>
      </c>
      <c r="H353"/>
      <c r="I353"/>
      <c r="J353"/>
      <c r="K353"/>
      <c r="L353"/>
      <c r="M353"/>
      <c r="N353"/>
      <c r="O353"/>
      <c r="P353"/>
      <c r="Q353"/>
      <c r="R353"/>
      <c r="S353"/>
    </row>
    <row r="354" spans="2:19">
      <c r="B354"/>
      <c r="C354" s="19" t="s">
        <v>483</v>
      </c>
      <c r="D354" s="19" t="s">
        <v>1791</v>
      </c>
      <c r="E354" s="19" t="s">
        <v>23</v>
      </c>
      <c r="F354" s="19" t="s">
        <v>29</v>
      </c>
      <c r="G354" s="19" t="s">
        <v>145</v>
      </c>
      <c r="H354"/>
      <c r="I354"/>
      <c r="J354"/>
      <c r="K354"/>
      <c r="L354"/>
      <c r="M354"/>
      <c r="N354"/>
      <c r="O354"/>
      <c r="P354"/>
      <c r="Q354"/>
      <c r="R354"/>
      <c r="S354"/>
    </row>
    <row r="355" spans="2:19">
      <c r="B355"/>
      <c r="C355" s="19" t="s">
        <v>141</v>
      </c>
      <c r="D355" s="19" t="s">
        <v>142</v>
      </c>
      <c r="E355" s="19" t="s">
        <v>23</v>
      </c>
      <c r="F355" s="19" t="s">
        <v>29</v>
      </c>
      <c r="G355" s="19" t="s">
        <v>19</v>
      </c>
      <c r="H355"/>
      <c r="I355"/>
      <c r="J355"/>
      <c r="K355"/>
      <c r="L355"/>
      <c r="M355"/>
      <c r="N355"/>
      <c r="O355"/>
      <c r="P355"/>
      <c r="Q355"/>
      <c r="R355"/>
      <c r="S355"/>
    </row>
    <row r="356" spans="2:19">
      <c r="B356"/>
      <c r="C356" s="19" t="s">
        <v>1237</v>
      </c>
      <c r="D356" s="19" t="s">
        <v>1238</v>
      </c>
      <c r="E356" s="19" t="s">
        <v>23</v>
      </c>
      <c r="F356" s="19" t="s">
        <v>29</v>
      </c>
      <c r="G356" s="19" t="s">
        <v>19</v>
      </c>
      <c r="H356"/>
      <c r="I356"/>
      <c r="J356"/>
      <c r="K356"/>
      <c r="L356"/>
      <c r="M356"/>
      <c r="N356"/>
      <c r="O356"/>
      <c r="P356"/>
      <c r="Q356"/>
      <c r="R356"/>
      <c r="S356"/>
    </row>
    <row r="357" spans="2:19">
      <c r="B357"/>
      <c r="C357" s="19" t="s">
        <v>24</v>
      </c>
      <c r="D357" s="19" t="s">
        <v>953</v>
      </c>
      <c r="E357" s="19" t="s">
        <v>23</v>
      </c>
      <c r="F357" s="19" t="s">
        <v>29</v>
      </c>
      <c r="G357" s="22" t="s">
        <v>41</v>
      </c>
      <c r="H357"/>
      <c r="I357"/>
      <c r="J357"/>
      <c r="K357"/>
      <c r="L357"/>
      <c r="M357"/>
      <c r="N357"/>
      <c r="O357"/>
      <c r="P357"/>
      <c r="Q357"/>
      <c r="R357"/>
      <c r="S357"/>
    </row>
    <row r="358" spans="2:19">
      <c r="B358"/>
      <c r="C358" s="19" t="s">
        <v>227</v>
      </c>
      <c r="D358" s="19" t="s">
        <v>228</v>
      </c>
      <c r="E358" s="19" t="s">
        <v>23</v>
      </c>
      <c r="F358" s="19" t="s">
        <v>29</v>
      </c>
      <c r="G358" s="22" t="s">
        <v>41</v>
      </c>
      <c r="H358"/>
      <c r="I358"/>
      <c r="J358"/>
      <c r="K358"/>
      <c r="L358"/>
      <c r="M358"/>
      <c r="N358"/>
      <c r="O358"/>
      <c r="P358"/>
      <c r="Q358"/>
      <c r="R358"/>
      <c r="S358"/>
    </row>
    <row r="359" spans="2:19">
      <c r="B359"/>
      <c r="C359" s="19" t="s">
        <v>55</v>
      </c>
      <c r="D359" s="19" t="s">
        <v>56</v>
      </c>
      <c r="E359" s="19" t="s">
        <v>23</v>
      </c>
      <c r="F359" s="19" t="s">
        <v>29</v>
      </c>
      <c r="G359" s="22" t="s">
        <v>41</v>
      </c>
      <c r="H359"/>
      <c r="I359"/>
      <c r="J359"/>
      <c r="K359"/>
      <c r="L359"/>
      <c r="M359"/>
      <c r="N359"/>
      <c r="O359"/>
      <c r="P359"/>
      <c r="Q359"/>
      <c r="R359"/>
      <c r="S359"/>
    </row>
    <row r="360" spans="2:19">
      <c r="B360"/>
      <c r="C360" s="19" t="s">
        <v>53</v>
      </c>
      <c r="D360" s="19" t="s">
        <v>54</v>
      </c>
      <c r="E360" s="19" t="s">
        <v>23</v>
      </c>
      <c r="F360" s="19" t="s">
        <v>29</v>
      </c>
      <c r="G360" s="22" t="s">
        <v>41</v>
      </c>
      <c r="H360"/>
      <c r="I360"/>
      <c r="J360"/>
      <c r="K360"/>
      <c r="L360"/>
      <c r="M360"/>
      <c r="N360"/>
      <c r="O360"/>
      <c r="P360"/>
      <c r="Q360"/>
      <c r="R360"/>
      <c r="S360"/>
    </row>
    <row r="361" spans="2:19">
      <c r="B361"/>
      <c r="C361" s="19" t="s">
        <v>73</v>
      </c>
      <c r="D361" s="19" t="s">
        <v>74</v>
      </c>
      <c r="E361" s="19" t="s">
        <v>23</v>
      </c>
      <c r="F361" s="19" t="s">
        <v>29</v>
      </c>
      <c r="G361" s="22" t="s">
        <v>41</v>
      </c>
      <c r="H361"/>
      <c r="I361"/>
      <c r="J361"/>
      <c r="K361"/>
      <c r="L361"/>
      <c r="M361"/>
      <c r="N361"/>
      <c r="O361"/>
      <c r="P361"/>
      <c r="Q361"/>
      <c r="R361"/>
      <c r="S361"/>
    </row>
    <row r="362" spans="2:19">
      <c r="B362"/>
      <c r="C362" s="19" t="s">
        <v>143</v>
      </c>
      <c r="D362" s="19" t="s">
        <v>144</v>
      </c>
      <c r="E362" s="19" t="s">
        <v>23</v>
      </c>
      <c r="F362" s="19" t="s">
        <v>29</v>
      </c>
      <c r="G362" s="22" t="s">
        <v>37</v>
      </c>
      <c r="H362"/>
      <c r="I362"/>
      <c r="J362"/>
      <c r="K362"/>
      <c r="L362"/>
      <c r="M362"/>
      <c r="N362"/>
      <c r="O362"/>
      <c r="P362"/>
      <c r="Q362"/>
      <c r="R362"/>
      <c r="S362"/>
    </row>
    <row r="363" spans="2:19">
      <c r="B363"/>
      <c r="C363" s="19" t="s">
        <v>18</v>
      </c>
      <c r="D363" s="19" t="s">
        <v>138</v>
      </c>
      <c r="E363" s="19" t="s">
        <v>23</v>
      </c>
      <c r="F363" s="19" t="s">
        <v>29</v>
      </c>
      <c r="G363" s="19" t="s">
        <v>19</v>
      </c>
      <c r="H363"/>
      <c r="I363"/>
      <c r="J363"/>
      <c r="K363"/>
      <c r="L363"/>
      <c r="M363"/>
      <c r="N363"/>
      <c r="O363"/>
      <c r="P363"/>
      <c r="Q363"/>
      <c r="R363"/>
      <c r="S363"/>
    </row>
    <row r="364" spans="2:19">
      <c r="B364"/>
      <c r="C364" s="19" t="s">
        <v>807</v>
      </c>
      <c r="D364" s="19" t="s">
        <v>808</v>
      </c>
      <c r="E364" s="19" t="s">
        <v>512</v>
      </c>
      <c r="F364" s="19" t="s">
        <v>29</v>
      </c>
      <c r="G364" s="22" t="s">
        <v>34</v>
      </c>
      <c r="H364"/>
      <c r="I364"/>
      <c r="J364"/>
      <c r="K364"/>
      <c r="L364"/>
      <c r="M364"/>
      <c r="N364"/>
      <c r="O364"/>
      <c r="P364"/>
      <c r="Q364"/>
      <c r="R364"/>
      <c r="S364"/>
    </row>
    <row r="365" spans="2:19">
      <c r="B365"/>
      <c r="C365" s="19" t="s">
        <v>774</v>
      </c>
      <c r="D365" s="19" t="s">
        <v>775</v>
      </c>
      <c r="E365" s="19" t="s">
        <v>512</v>
      </c>
      <c r="F365" s="19" t="s">
        <v>29</v>
      </c>
      <c r="G365" s="22" t="s">
        <v>34</v>
      </c>
      <c r="H365"/>
      <c r="I365"/>
      <c r="J365"/>
      <c r="K365"/>
      <c r="L365"/>
      <c r="M365"/>
      <c r="N365"/>
      <c r="O365"/>
      <c r="P365"/>
      <c r="Q365"/>
      <c r="R365"/>
      <c r="S365"/>
    </row>
    <row r="366" spans="2:19">
      <c r="B366"/>
      <c r="C366" s="19" t="s">
        <v>1316</v>
      </c>
      <c r="D366" s="19" t="s">
        <v>1317</v>
      </c>
      <c r="E366" s="19" t="s">
        <v>512</v>
      </c>
      <c r="F366" s="19" t="s">
        <v>29</v>
      </c>
      <c r="G366" s="22" t="s">
        <v>34</v>
      </c>
      <c r="H366"/>
      <c r="I366"/>
      <c r="J366"/>
      <c r="K366"/>
      <c r="L366"/>
      <c r="M366"/>
      <c r="N366"/>
      <c r="O366"/>
      <c r="P366"/>
      <c r="Q366"/>
      <c r="R366"/>
      <c r="S366"/>
    </row>
    <row r="367" spans="2:19">
      <c r="B367"/>
      <c r="C367" s="19" t="s">
        <v>1423</v>
      </c>
      <c r="D367" s="19" t="s">
        <v>1424</v>
      </c>
      <c r="E367" s="19" t="s">
        <v>512</v>
      </c>
      <c r="F367" s="19" t="s">
        <v>29</v>
      </c>
      <c r="G367" s="19" t="s">
        <v>35</v>
      </c>
      <c r="H367"/>
      <c r="I367"/>
      <c r="J367"/>
      <c r="K367"/>
      <c r="L367"/>
      <c r="M367"/>
      <c r="N367"/>
      <c r="O367"/>
      <c r="P367"/>
      <c r="Q367"/>
      <c r="R367"/>
      <c r="S367"/>
    </row>
    <row r="368" spans="2:19">
      <c r="B368"/>
      <c r="C368" s="19" t="s">
        <v>805</v>
      </c>
      <c r="D368" s="19" t="s">
        <v>806</v>
      </c>
      <c r="E368" s="19" t="s">
        <v>512</v>
      </c>
      <c r="F368" s="19" t="s">
        <v>29</v>
      </c>
      <c r="G368" s="19" t="s">
        <v>35</v>
      </c>
      <c r="H368"/>
      <c r="I368"/>
      <c r="J368"/>
      <c r="K368"/>
      <c r="L368"/>
      <c r="M368"/>
      <c r="N368"/>
      <c r="O368"/>
      <c r="P368"/>
      <c r="Q368"/>
      <c r="R368"/>
      <c r="S368"/>
    </row>
    <row r="369" spans="2:19">
      <c r="B369"/>
      <c r="C369" s="19" t="s">
        <v>1339</v>
      </c>
      <c r="D369" s="19" t="s">
        <v>1340</v>
      </c>
      <c r="E369" s="19" t="s">
        <v>512</v>
      </c>
      <c r="F369" s="19" t="s">
        <v>29</v>
      </c>
      <c r="G369" s="19" t="s">
        <v>35</v>
      </c>
      <c r="H369"/>
      <c r="I369"/>
      <c r="J369"/>
      <c r="K369"/>
      <c r="L369"/>
      <c r="M369"/>
      <c r="N369"/>
      <c r="O369"/>
      <c r="P369"/>
      <c r="Q369"/>
      <c r="R369"/>
      <c r="S369"/>
    </row>
    <row r="370" spans="2:19">
      <c r="B370"/>
      <c r="C370" s="19" t="s">
        <v>812</v>
      </c>
      <c r="D370" s="19" t="s">
        <v>813</v>
      </c>
      <c r="E370" s="19" t="s">
        <v>512</v>
      </c>
      <c r="F370" s="19" t="s">
        <v>29</v>
      </c>
      <c r="G370" s="19" t="s">
        <v>35</v>
      </c>
      <c r="H370"/>
      <c r="I370"/>
      <c r="J370"/>
      <c r="K370"/>
      <c r="L370"/>
      <c r="M370"/>
      <c r="N370"/>
      <c r="O370"/>
      <c r="P370"/>
      <c r="Q370"/>
      <c r="R370"/>
      <c r="S370"/>
    </row>
    <row r="371" spans="2:19">
      <c r="B371"/>
      <c r="C371" s="19" t="s">
        <v>1350</v>
      </c>
      <c r="D371" s="19" t="s">
        <v>1351</v>
      </c>
      <c r="E371" s="19" t="s">
        <v>512</v>
      </c>
      <c r="F371" s="19" t="s">
        <v>29</v>
      </c>
      <c r="G371" s="19" t="s">
        <v>35</v>
      </c>
      <c r="H371"/>
      <c r="I371"/>
      <c r="J371"/>
      <c r="K371"/>
      <c r="L371"/>
      <c r="M371"/>
      <c r="N371"/>
      <c r="O371"/>
      <c r="P371"/>
      <c r="Q371"/>
      <c r="R371"/>
      <c r="S371"/>
    </row>
    <row r="372" spans="2:19">
      <c r="B372"/>
      <c r="C372" s="19" t="s">
        <v>791</v>
      </c>
      <c r="D372" s="19" t="s">
        <v>792</v>
      </c>
      <c r="E372" s="19" t="s">
        <v>106</v>
      </c>
      <c r="F372" s="19" t="s">
        <v>29</v>
      </c>
      <c r="G372" s="19" t="s">
        <v>38</v>
      </c>
      <c r="H372"/>
      <c r="I372"/>
      <c r="J372"/>
      <c r="K372"/>
      <c r="L372"/>
      <c r="M372"/>
      <c r="N372"/>
      <c r="O372"/>
      <c r="P372"/>
      <c r="Q372"/>
      <c r="R372"/>
      <c r="S372"/>
    </row>
    <row r="373" spans="2:19">
      <c r="B373"/>
      <c r="C373" s="19" t="s">
        <v>1365</v>
      </c>
      <c r="D373" s="19" t="s">
        <v>1366</v>
      </c>
      <c r="E373" s="19" t="s">
        <v>106</v>
      </c>
      <c r="F373" s="19" t="s">
        <v>29</v>
      </c>
      <c r="G373" s="19" t="s">
        <v>38</v>
      </c>
      <c r="H373"/>
      <c r="I373"/>
      <c r="J373"/>
      <c r="K373"/>
      <c r="L373"/>
      <c r="M373"/>
      <c r="N373"/>
      <c r="O373"/>
      <c r="P373"/>
      <c r="Q373"/>
      <c r="R373"/>
      <c r="S373"/>
    </row>
    <row r="374" spans="2:19">
      <c r="B374"/>
      <c r="C374" s="19" t="s">
        <v>782</v>
      </c>
      <c r="D374" s="19" t="s">
        <v>783</v>
      </c>
      <c r="E374" s="19" t="s">
        <v>106</v>
      </c>
      <c r="F374" s="19" t="s">
        <v>29</v>
      </c>
      <c r="G374" s="19" t="s">
        <v>38</v>
      </c>
      <c r="H374"/>
      <c r="I374"/>
      <c r="J374"/>
      <c r="K374"/>
      <c r="L374"/>
      <c r="M374"/>
      <c r="N374"/>
      <c r="O374"/>
      <c r="P374"/>
      <c r="Q374"/>
      <c r="R374"/>
      <c r="S374"/>
    </row>
    <row r="375" spans="2:19">
      <c r="B375"/>
      <c r="C375" s="19" t="s">
        <v>800</v>
      </c>
      <c r="D375" s="19" t="s">
        <v>801</v>
      </c>
      <c r="E375" s="19" t="s">
        <v>512</v>
      </c>
      <c r="F375" s="19" t="s">
        <v>29</v>
      </c>
      <c r="G375" s="19" t="s">
        <v>42</v>
      </c>
      <c r="H375"/>
      <c r="I375"/>
      <c r="J375"/>
      <c r="K375"/>
      <c r="L375"/>
      <c r="M375"/>
      <c r="N375"/>
      <c r="O375"/>
      <c r="P375"/>
      <c r="Q375"/>
      <c r="R375"/>
      <c r="S375"/>
    </row>
    <row r="376" spans="2:19">
      <c r="B376"/>
      <c r="C376" s="19" t="s">
        <v>771</v>
      </c>
      <c r="D376" s="19" t="s">
        <v>1306</v>
      </c>
      <c r="E376" s="19" t="s">
        <v>512</v>
      </c>
      <c r="F376" s="19" t="s">
        <v>29</v>
      </c>
      <c r="G376" s="19" t="s">
        <v>19</v>
      </c>
      <c r="H376"/>
      <c r="I376"/>
      <c r="J376"/>
      <c r="K376"/>
      <c r="L376"/>
      <c r="M376"/>
      <c r="N376"/>
      <c r="O376"/>
      <c r="P376"/>
      <c r="Q376"/>
      <c r="R376"/>
      <c r="S376"/>
    </row>
    <row r="377" spans="2:19">
      <c r="B377"/>
      <c r="C377" s="19" t="s">
        <v>817</v>
      </c>
      <c r="D377" s="19" t="s">
        <v>1311</v>
      </c>
      <c r="E377" s="19" t="s">
        <v>512</v>
      </c>
      <c r="F377" s="19" t="s">
        <v>29</v>
      </c>
      <c r="G377" s="19" t="s">
        <v>19</v>
      </c>
      <c r="H377"/>
      <c r="I377"/>
      <c r="J377"/>
      <c r="K377"/>
      <c r="L377"/>
      <c r="M377"/>
      <c r="N377"/>
      <c r="O377"/>
      <c r="P377"/>
      <c r="Q377"/>
      <c r="R377"/>
      <c r="S377"/>
    </row>
    <row r="378" spans="2:19">
      <c r="B378"/>
      <c r="C378" s="19" t="s">
        <v>829</v>
      </c>
      <c r="D378" s="19" t="s">
        <v>1313</v>
      </c>
      <c r="E378" s="19" t="s">
        <v>512</v>
      </c>
      <c r="F378" s="19" t="s">
        <v>29</v>
      </c>
      <c r="G378" s="19" t="s">
        <v>19</v>
      </c>
      <c r="H378"/>
      <c r="I378"/>
      <c r="J378"/>
      <c r="K378"/>
      <c r="L378"/>
      <c r="M378"/>
      <c r="N378"/>
      <c r="O378"/>
      <c r="P378"/>
      <c r="Q378"/>
      <c r="R378"/>
      <c r="S378"/>
    </row>
    <row r="379" spans="2:19">
      <c r="B379"/>
      <c r="C379" s="19" t="s">
        <v>818</v>
      </c>
      <c r="D379" s="19" t="s">
        <v>819</v>
      </c>
      <c r="E379" s="19" t="s">
        <v>512</v>
      </c>
      <c r="F379" s="19" t="s">
        <v>29</v>
      </c>
      <c r="G379" s="19" t="s">
        <v>19</v>
      </c>
      <c r="H379"/>
      <c r="I379"/>
      <c r="J379"/>
      <c r="K379"/>
      <c r="L379"/>
      <c r="M379"/>
      <c r="N379"/>
      <c r="O379"/>
      <c r="P379"/>
      <c r="Q379"/>
      <c r="R379"/>
      <c r="S379"/>
    </row>
    <row r="380" spans="2:19">
      <c r="B380"/>
      <c r="C380" s="19" t="s">
        <v>830</v>
      </c>
      <c r="D380" s="19" t="s">
        <v>831</v>
      </c>
      <c r="E380" s="19" t="s">
        <v>512</v>
      </c>
      <c r="F380" s="19" t="s">
        <v>29</v>
      </c>
      <c r="G380" s="19" t="s">
        <v>19</v>
      </c>
      <c r="H380"/>
      <c r="I380"/>
      <c r="J380"/>
      <c r="K380"/>
      <c r="L380"/>
      <c r="M380"/>
      <c r="N380"/>
      <c r="O380"/>
      <c r="P380"/>
      <c r="Q380"/>
      <c r="R380"/>
      <c r="S380"/>
    </row>
    <row r="381" spans="2:19">
      <c r="B381"/>
      <c r="C381" s="19" t="s">
        <v>772</v>
      </c>
      <c r="D381" s="19" t="s">
        <v>773</v>
      </c>
      <c r="E381" s="19" t="s">
        <v>512</v>
      </c>
      <c r="F381" s="19" t="s">
        <v>29</v>
      </c>
      <c r="G381" s="19" t="s">
        <v>19</v>
      </c>
      <c r="H381"/>
      <c r="I381"/>
      <c r="J381"/>
      <c r="K381"/>
      <c r="L381"/>
      <c r="M381"/>
      <c r="N381"/>
      <c r="O381"/>
      <c r="P381"/>
      <c r="Q381"/>
      <c r="R381"/>
      <c r="S381"/>
    </row>
    <row r="382" spans="2:19">
      <c r="B382"/>
      <c r="C382" s="19" t="s">
        <v>872</v>
      </c>
      <c r="D382" s="19" t="s">
        <v>873</v>
      </c>
      <c r="E382" s="19" t="s">
        <v>23</v>
      </c>
      <c r="F382" s="19" t="s">
        <v>29</v>
      </c>
      <c r="G382" s="19" t="s">
        <v>40</v>
      </c>
      <c r="H382"/>
      <c r="I382"/>
      <c r="J382"/>
      <c r="K382"/>
      <c r="L382"/>
      <c r="M382"/>
      <c r="N382"/>
      <c r="O382"/>
      <c r="P382"/>
      <c r="Q382"/>
      <c r="R382"/>
      <c r="S382"/>
    </row>
    <row r="383" spans="2:19">
      <c r="B383"/>
      <c r="C383" s="19" t="s">
        <v>886</v>
      </c>
      <c r="D383" s="19" t="s">
        <v>887</v>
      </c>
      <c r="E383" s="19" t="s">
        <v>23</v>
      </c>
      <c r="F383" s="19" t="s">
        <v>29</v>
      </c>
      <c r="G383" s="19" t="s">
        <v>40</v>
      </c>
      <c r="H383"/>
      <c r="I383"/>
      <c r="J383"/>
      <c r="K383"/>
      <c r="L383"/>
      <c r="M383"/>
      <c r="N383"/>
      <c r="O383"/>
      <c r="P383"/>
      <c r="Q383"/>
      <c r="R383"/>
      <c r="S383"/>
    </row>
    <row r="384" spans="2:19">
      <c r="B384"/>
      <c r="C384" s="19" t="s">
        <v>866</v>
      </c>
      <c r="D384" s="19" t="s">
        <v>867</v>
      </c>
      <c r="E384" s="19" t="s">
        <v>23</v>
      </c>
      <c r="F384" s="19" t="s">
        <v>29</v>
      </c>
      <c r="G384" s="19" t="s">
        <v>40</v>
      </c>
      <c r="H384"/>
      <c r="I384"/>
      <c r="J384"/>
      <c r="K384"/>
      <c r="L384"/>
      <c r="M384"/>
      <c r="N384"/>
      <c r="O384"/>
      <c r="P384"/>
      <c r="Q384"/>
      <c r="R384"/>
      <c r="S384"/>
    </row>
    <row r="385" spans="2:19">
      <c r="B385"/>
      <c r="C385" s="19" t="s">
        <v>1394</v>
      </c>
      <c r="D385" s="19" t="s">
        <v>1395</v>
      </c>
      <c r="E385" s="19" t="s">
        <v>23</v>
      </c>
      <c r="F385" s="19" t="s">
        <v>29</v>
      </c>
      <c r="G385" s="19" t="s">
        <v>40</v>
      </c>
      <c r="H385"/>
      <c r="I385"/>
      <c r="J385"/>
      <c r="K385"/>
      <c r="L385"/>
      <c r="M385"/>
      <c r="N385"/>
      <c r="O385"/>
      <c r="P385"/>
      <c r="Q385"/>
      <c r="R385"/>
      <c r="S385"/>
    </row>
    <row r="386" spans="2:19">
      <c r="B386"/>
      <c r="C386" s="19" t="s">
        <v>849</v>
      </c>
      <c r="D386" s="19" t="s">
        <v>850</v>
      </c>
      <c r="E386" s="19" t="s">
        <v>23</v>
      </c>
      <c r="F386" s="19" t="s">
        <v>29</v>
      </c>
      <c r="G386" s="19" t="s">
        <v>19</v>
      </c>
      <c r="H386"/>
      <c r="I386"/>
      <c r="J386"/>
      <c r="K386"/>
      <c r="L386"/>
      <c r="M386"/>
      <c r="N386"/>
      <c r="O386"/>
      <c r="P386"/>
      <c r="Q386"/>
      <c r="R386"/>
      <c r="S386"/>
    </row>
    <row r="387" spans="2:19">
      <c r="B387"/>
      <c r="C387" s="19" t="s">
        <v>851</v>
      </c>
      <c r="D387" s="19" t="s">
        <v>852</v>
      </c>
      <c r="E387" s="19" t="s">
        <v>23</v>
      </c>
      <c r="F387" s="19" t="s">
        <v>29</v>
      </c>
      <c r="G387" s="19" t="s">
        <v>19</v>
      </c>
      <c r="H387"/>
      <c r="I387"/>
      <c r="J387"/>
      <c r="K387"/>
      <c r="L387"/>
      <c r="M387"/>
      <c r="N387"/>
      <c r="O387"/>
      <c r="P387"/>
      <c r="Q387"/>
      <c r="R387"/>
      <c r="S387"/>
    </row>
    <row r="388" spans="2:19">
      <c r="B388"/>
      <c r="C388" s="19" t="s">
        <v>1320</v>
      </c>
      <c r="D388" s="19" t="s">
        <v>1321</v>
      </c>
      <c r="E388" s="19" t="s">
        <v>23</v>
      </c>
      <c r="F388" s="19" t="s">
        <v>29</v>
      </c>
      <c r="G388" s="19" t="s">
        <v>19</v>
      </c>
      <c r="H388"/>
      <c r="I388"/>
      <c r="J388"/>
      <c r="K388"/>
      <c r="L388"/>
      <c r="M388"/>
      <c r="N388"/>
      <c r="O388"/>
      <c r="P388"/>
      <c r="Q388"/>
      <c r="R388"/>
      <c r="S388"/>
    </row>
    <row r="389" spans="2:19">
      <c r="B389"/>
      <c r="C389" s="19" t="s">
        <v>855</v>
      </c>
      <c r="D389" s="19" t="s">
        <v>856</v>
      </c>
      <c r="E389" s="19" t="s">
        <v>23</v>
      </c>
      <c r="F389" s="19" t="s">
        <v>29</v>
      </c>
      <c r="G389" s="19" t="s">
        <v>145</v>
      </c>
      <c r="H389"/>
      <c r="I389"/>
      <c r="J389"/>
      <c r="K389"/>
      <c r="L389"/>
      <c r="M389"/>
      <c r="N389"/>
      <c r="O389"/>
      <c r="P389"/>
      <c r="Q389"/>
      <c r="R389"/>
      <c r="S389"/>
    </row>
    <row r="390" spans="2:19">
      <c r="B390"/>
      <c r="C390" s="19" t="s">
        <v>884</v>
      </c>
      <c r="D390" s="19" t="s">
        <v>885</v>
      </c>
      <c r="E390" s="19" t="s">
        <v>23</v>
      </c>
      <c r="F390" s="19" t="s">
        <v>29</v>
      </c>
      <c r="G390" s="19" t="s">
        <v>19</v>
      </c>
      <c r="H390"/>
      <c r="I390"/>
      <c r="J390"/>
      <c r="K390"/>
      <c r="L390"/>
      <c r="M390"/>
      <c r="N390"/>
      <c r="O390"/>
      <c r="P390"/>
      <c r="Q390"/>
      <c r="R390"/>
      <c r="S390"/>
    </row>
    <row r="391" spans="2:19">
      <c r="B391"/>
      <c r="C391" s="19" t="s">
        <v>853</v>
      </c>
      <c r="D391" s="19" t="s">
        <v>854</v>
      </c>
      <c r="E391" s="19" t="s">
        <v>23</v>
      </c>
      <c r="F391" s="19" t="s">
        <v>29</v>
      </c>
      <c r="G391" s="19" t="s">
        <v>19</v>
      </c>
      <c r="H391"/>
      <c r="I391"/>
      <c r="J391"/>
      <c r="K391"/>
      <c r="L391"/>
      <c r="M391"/>
      <c r="N391"/>
      <c r="O391"/>
      <c r="P391"/>
      <c r="Q391"/>
      <c r="R391"/>
      <c r="S391"/>
    </row>
    <row r="392" spans="2:19">
      <c r="B392"/>
      <c r="C392" s="19" t="s">
        <v>845</v>
      </c>
      <c r="D392" s="19" t="s">
        <v>846</v>
      </c>
      <c r="E392" s="19" t="s">
        <v>888</v>
      </c>
      <c r="F392" s="19" t="s">
        <v>29</v>
      </c>
      <c r="G392" s="19" t="s">
        <v>19</v>
      </c>
      <c r="H392"/>
      <c r="I392"/>
      <c r="J392"/>
      <c r="K392"/>
      <c r="L392"/>
      <c r="M392"/>
      <c r="N392"/>
      <c r="O392"/>
      <c r="P392"/>
      <c r="Q392"/>
      <c r="R392"/>
      <c r="S392"/>
    </row>
    <row r="393" spans="2:19">
      <c r="B393"/>
      <c r="C393"/>
      <c r="D393"/>
      <c r="E393"/>
      <c r="F393"/>
      <c r="G393"/>
      <c r="H393"/>
      <c r="I393"/>
      <c r="J393"/>
      <c r="K393"/>
      <c r="L393"/>
      <c r="M393"/>
      <c r="N393"/>
      <c r="O393"/>
      <c r="P393"/>
      <c r="Q393"/>
      <c r="R393"/>
      <c r="S393"/>
    </row>
    <row r="394" spans="2:19">
      <c r="B394"/>
      <c r="C394"/>
      <c r="D394"/>
      <c r="E394"/>
      <c r="F394"/>
      <c r="G394"/>
      <c r="H394"/>
      <c r="I394"/>
      <c r="J394"/>
      <c r="K394"/>
      <c r="L394"/>
      <c r="M394"/>
      <c r="N394"/>
      <c r="O394"/>
      <c r="P394"/>
      <c r="Q394"/>
      <c r="R394"/>
      <c r="S394"/>
    </row>
    <row r="395" spans="2:19">
      <c r="B395"/>
      <c r="C395"/>
      <c r="D395"/>
      <c r="E395"/>
      <c r="F395"/>
      <c r="G395"/>
      <c r="H395"/>
      <c r="I395"/>
      <c r="J395"/>
      <c r="K395"/>
      <c r="L395"/>
      <c r="M395"/>
      <c r="N395"/>
      <c r="O395"/>
      <c r="P395"/>
      <c r="Q395"/>
      <c r="R395"/>
      <c r="S395"/>
    </row>
    <row r="396" spans="2:19">
      <c r="B396"/>
      <c r="C396"/>
      <c r="D396"/>
      <c r="E396"/>
      <c r="F396"/>
      <c r="G396"/>
      <c r="H396"/>
      <c r="I396"/>
      <c r="J396"/>
      <c r="K396"/>
      <c r="L396"/>
      <c r="M396"/>
      <c r="N396"/>
      <c r="O396"/>
      <c r="P396"/>
      <c r="Q396"/>
      <c r="R396"/>
      <c r="S396"/>
    </row>
    <row r="397" spans="2:19">
      <c r="B397"/>
      <c r="C397"/>
      <c r="D397"/>
      <c r="E397"/>
      <c r="F397"/>
      <c r="G397"/>
      <c r="H397"/>
      <c r="I397"/>
      <c r="J397"/>
      <c r="K397"/>
      <c r="L397"/>
      <c r="M397"/>
      <c r="N397"/>
      <c r="O397"/>
      <c r="P397"/>
      <c r="Q397"/>
      <c r="R397"/>
      <c r="S397"/>
    </row>
    <row r="398" spans="2:19">
      <c r="B398"/>
      <c r="C398"/>
      <c r="D398"/>
      <c r="E398"/>
      <c r="F398"/>
      <c r="G398"/>
      <c r="H398"/>
      <c r="I398"/>
      <c r="J398"/>
      <c r="K398"/>
      <c r="L398"/>
      <c r="M398"/>
      <c r="N398"/>
      <c r="O398"/>
      <c r="P398"/>
      <c r="Q398"/>
      <c r="R398"/>
      <c r="S398"/>
    </row>
    <row r="399" spans="2:19">
      <c r="B399"/>
      <c r="C399"/>
      <c r="D399"/>
      <c r="E399"/>
      <c r="F399"/>
      <c r="G399"/>
      <c r="H399"/>
      <c r="I399"/>
      <c r="J399"/>
      <c r="K399"/>
      <c r="L399"/>
      <c r="M399"/>
      <c r="N399"/>
      <c r="O399"/>
      <c r="P399"/>
      <c r="Q399"/>
      <c r="R399"/>
      <c r="S399"/>
    </row>
    <row r="400" spans="2:19">
      <c r="B400"/>
      <c r="C400"/>
      <c r="D400"/>
      <c r="E400"/>
      <c r="F400"/>
      <c r="G400"/>
      <c r="H400"/>
      <c r="I400"/>
      <c r="J400"/>
      <c r="K400"/>
      <c r="L400"/>
      <c r="M400"/>
      <c r="N400"/>
      <c r="O400"/>
      <c r="P400"/>
      <c r="Q400"/>
      <c r="R400"/>
      <c r="S400"/>
    </row>
    <row r="401" spans="2:19">
      <c r="B401"/>
      <c r="C401"/>
      <c r="D401"/>
      <c r="E401"/>
      <c r="F401"/>
      <c r="G401"/>
      <c r="H401"/>
      <c r="I401"/>
      <c r="J401"/>
      <c r="K401"/>
      <c r="L401"/>
      <c r="M401"/>
      <c r="N401"/>
      <c r="O401"/>
      <c r="P401"/>
      <c r="Q401"/>
      <c r="R401"/>
      <c r="S401"/>
    </row>
    <row r="402" spans="2:19">
      <c r="B402"/>
      <c r="C402"/>
      <c r="D402"/>
      <c r="E402"/>
      <c r="F402"/>
      <c r="G402"/>
      <c r="H402"/>
      <c r="I402"/>
      <c r="J402"/>
      <c r="K402"/>
      <c r="L402"/>
      <c r="M402"/>
      <c r="N402"/>
      <c r="O402"/>
      <c r="P402"/>
      <c r="Q402"/>
      <c r="R402"/>
      <c r="S402"/>
    </row>
    <row r="403" spans="2:19">
      <c r="B403"/>
      <c r="C403"/>
      <c r="D403"/>
      <c r="E403"/>
      <c r="F403"/>
      <c r="G403"/>
      <c r="H403"/>
      <c r="I403"/>
      <c r="J403"/>
      <c r="K403"/>
      <c r="L403"/>
      <c r="M403"/>
      <c r="N403"/>
      <c r="O403"/>
      <c r="P403"/>
      <c r="Q403"/>
      <c r="R403"/>
      <c r="S403"/>
    </row>
    <row r="404" spans="2:19">
      <c r="B404"/>
      <c r="C404"/>
      <c r="D404"/>
      <c r="E404"/>
      <c r="F404"/>
      <c r="G404"/>
      <c r="H404"/>
      <c r="I404"/>
      <c r="J404"/>
      <c r="K404"/>
      <c r="L404"/>
      <c r="M404"/>
      <c r="N404"/>
      <c r="O404"/>
      <c r="P404"/>
      <c r="Q404"/>
      <c r="R404"/>
      <c r="S404"/>
    </row>
    <row r="405" spans="2:19">
      <c r="B405"/>
      <c r="C405"/>
      <c r="D405"/>
      <c r="E405"/>
      <c r="F405"/>
      <c r="G405"/>
      <c r="H405"/>
      <c r="I405"/>
      <c r="J405"/>
      <c r="K405"/>
      <c r="L405"/>
      <c r="M405"/>
      <c r="N405"/>
      <c r="O405"/>
      <c r="P405"/>
      <c r="Q405"/>
      <c r="R405"/>
      <c r="S405"/>
    </row>
    <row r="406" spans="2:19">
      <c r="B406"/>
      <c r="C406"/>
      <c r="D406"/>
      <c r="E406"/>
      <c r="F406"/>
      <c r="G406"/>
      <c r="H406"/>
      <c r="I406"/>
      <c r="J406"/>
      <c r="K406"/>
      <c r="L406"/>
      <c r="M406"/>
      <c r="N406"/>
      <c r="O406"/>
      <c r="P406"/>
      <c r="Q406"/>
      <c r="R406"/>
      <c r="S406"/>
    </row>
    <row r="407" spans="2:19">
      <c r="B407"/>
      <c r="C407"/>
      <c r="D407"/>
      <c r="E407"/>
      <c r="F407"/>
      <c r="G407"/>
      <c r="H407"/>
      <c r="I407"/>
      <c r="J407"/>
      <c r="K407"/>
      <c r="L407"/>
      <c r="M407"/>
      <c r="N407"/>
      <c r="O407"/>
      <c r="P407"/>
      <c r="Q407"/>
      <c r="R407"/>
      <c r="S407"/>
    </row>
    <row r="408" spans="2:19">
      <c r="B408"/>
      <c r="C408"/>
      <c r="D408"/>
      <c r="E408"/>
      <c r="F408"/>
      <c r="G408"/>
      <c r="H408"/>
      <c r="I408"/>
      <c r="J408"/>
      <c r="K408"/>
      <c r="L408"/>
      <c r="M408"/>
      <c r="N408"/>
      <c r="O408"/>
      <c r="P408"/>
      <c r="Q408"/>
      <c r="R408"/>
      <c r="S408"/>
    </row>
    <row r="409" spans="2:19">
      <c r="B409"/>
      <c r="C409"/>
      <c r="D409"/>
      <c r="E409"/>
      <c r="F409"/>
      <c r="G409"/>
      <c r="H409"/>
      <c r="I409"/>
      <c r="J409"/>
      <c r="K409"/>
      <c r="L409"/>
      <c r="M409"/>
      <c r="N409"/>
      <c r="O409"/>
      <c r="P409"/>
      <c r="Q409"/>
      <c r="R409"/>
      <c r="S409"/>
    </row>
    <row r="410" spans="2:19">
      <c r="B410"/>
      <c r="C410"/>
      <c r="D410"/>
      <c r="E410"/>
      <c r="F410"/>
      <c r="G410"/>
      <c r="H410"/>
      <c r="I410"/>
      <c r="J410"/>
      <c r="K410"/>
      <c r="L410"/>
      <c r="M410"/>
      <c r="N410"/>
      <c r="O410"/>
      <c r="P410"/>
    </row>
    <row r="411" spans="2:19">
      <c r="B411"/>
      <c r="C411"/>
      <c r="D411"/>
      <c r="E411"/>
      <c r="F411"/>
      <c r="G411"/>
      <c r="H411"/>
      <c r="I411"/>
      <c r="J411"/>
      <c r="K411"/>
      <c r="L411"/>
      <c r="M411"/>
      <c r="N411"/>
      <c r="O411"/>
      <c r="P411"/>
    </row>
    <row r="412" spans="2:19">
      <c r="B412"/>
      <c r="C412"/>
      <c r="D412"/>
      <c r="E412"/>
      <c r="F412"/>
      <c r="G412"/>
      <c r="H412"/>
      <c r="I412"/>
      <c r="J412"/>
      <c r="K412"/>
      <c r="L412"/>
      <c r="M412"/>
      <c r="N412"/>
      <c r="O412"/>
      <c r="P412"/>
    </row>
    <row r="413" spans="2:19">
      <c r="B413"/>
      <c r="C413"/>
      <c r="D413"/>
      <c r="E413"/>
      <c r="F413"/>
      <c r="G413"/>
      <c r="H413"/>
      <c r="I413"/>
      <c r="J413"/>
      <c r="K413"/>
      <c r="L413"/>
      <c r="M413"/>
      <c r="N413"/>
      <c r="O413"/>
      <c r="P413"/>
    </row>
    <row r="414" spans="2:19">
      <c r="B414"/>
      <c r="C414"/>
      <c r="D414"/>
      <c r="E414"/>
      <c r="F414"/>
      <c r="G414"/>
      <c r="H414"/>
      <c r="I414"/>
      <c r="J414"/>
      <c r="K414"/>
      <c r="L414"/>
      <c r="M414"/>
      <c r="N414"/>
      <c r="O414"/>
      <c r="P414"/>
    </row>
    <row r="415" spans="2:19">
      <c r="B415"/>
      <c r="C415"/>
      <c r="D415"/>
      <c r="E415"/>
      <c r="F415"/>
      <c r="G415"/>
      <c r="H415"/>
      <c r="I415"/>
      <c r="J415"/>
      <c r="K415"/>
      <c r="L415"/>
      <c r="M415"/>
      <c r="N415"/>
      <c r="O415"/>
      <c r="P415"/>
    </row>
    <row r="416" spans="2:19">
      <c r="B416"/>
      <c r="C416"/>
      <c r="D416"/>
      <c r="E416"/>
      <c r="F416"/>
      <c r="G416"/>
      <c r="H416"/>
      <c r="I416"/>
      <c r="J416"/>
      <c r="K416"/>
      <c r="L416"/>
      <c r="M416"/>
      <c r="N416"/>
      <c r="O416"/>
      <c r="P416"/>
    </row>
    <row r="417" spans="2:16">
      <c r="B417"/>
      <c r="C417"/>
      <c r="D417"/>
      <c r="E417"/>
      <c r="F417"/>
      <c r="G417"/>
      <c r="H417"/>
      <c r="I417"/>
      <c r="J417"/>
      <c r="K417"/>
      <c r="L417"/>
      <c r="M417"/>
      <c r="N417"/>
      <c r="O417"/>
      <c r="P417"/>
    </row>
    <row r="418" spans="2:16">
      <c r="B418"/>
      <c r="C418"/>
      <c r="D418"/>
      <c r="E418"/>
      <c r="F418"/>
      <c r="G418"/>
      <c r="H418"/>
      <c r="I418"/>
      <c r="J418"/>
      <c r="K418"/>
      <c r="L418"/>
      <c r="M418"/>
      <c r="N418"/>
      <c r="O418"/>
      <c r="P418"/>
    </row>
    <row r="419" spans="2:16">
      <c r="B419"/>
      <c r="C419"/>
      <c r="D419"/>
      <c r="E419"/>
      <c r="F419"/>
      <c r="G419"/>
      <c r="H419"/>
      <c r="I419"/>
      <c r="J419"/>
      <c r="K419"/>
      <c r="L419"/>
      <c r="M419"/>
      <c r="N419"/>
      <c r="O419"/>
      <c r="P419"/>
    </row>
    <row r="420" spans="2:16">
      <c r="B420"/>
      <c r="C420"/>
      <c r="D420"/>
      <c r="E420"/>
      <c r="F420"/>
      <c r="G420"/>
      <c r="H420"/>
      <c r="I420"/>
      <c r="J420"/>
      <c r="K420"/>
      <c r="L420"/>
      <c r="M420"/>
      <c r="N420"/>
      <c r="O420"/>
      <c r="P420"/>
    </row>
    <row r="421" spans="2:16">
      <c r="B421"/>
      <c r="C421"/>
      <c r="D421"/>
      <c r="E421"/>
      <c r="F421"/>
      <c r="G421"/>
      <c r="H421"/>
      <c r="I421"/>
      <c r="J421"/>
      <c r="K421"/>
      <c r="L421"/>
      <c r="M421"/>
      <c r="N421"/>
      <c r="O421"/>
      <c r="P421"/>
    </row>
    <row r="422" spans="2:16">
      <c r="B422"/>
      <c r="C422"/>
      <c r="D422"/>
      <c r="E422"/>
      <c r="F422"/>
      <c r="G422"/>
      <c r="H422"/>
      <c r="I422"/>
      <c r="J422"/>
      <c r="K422"/>
      <c r="L422"/>
      <c r="M422"/>
      <c r="N422"/>
      <c r="O422"/>
      <c r="P422"/>
    </row>
    <row r="423" spans="2:16">
      <c r="B423"/>
      <c r="C423"/>
      <c r="D423"/>
      <c r="E423"/>
      <c r="F423"/>
      <c r="G423"/>
      <c r="H423"/>
      <c r="I423"/>
      <c r="J423"/>
      <c r="K423"/>
      <c r="L423"/>
      <c r="M423"/>
      <c r="N423"/>
      <c r="O423"/>
      <c r="P423"/>
    </row>
    <row r="424" spans="2:16">
      <c r="B424"/>
      <c r="C424"/>
      <c r="D424"/>
      <c r="E424"/>
      <c r="F424"/>
      <c r="G424"/>
      <c r="H424"/>
      <c r="I424"/>
      <c r="J424"/>
      <c r="K424"/>
      <c r="L424"/>
      <c r="M424"/>
      <c r="N424"/>
      <c r="O424"/>
      <c r="P424"/>
    </row>
    <row r="425" spans="2:16">
      <c r="B425"/>
      <c r="C425"/>
      <c r="D425"/>
      <c r="E425"/>
      <c r="F425"/>
      <c r="G425"/>
      <c r="H425"/>
      <c r="I425"/>
      <c r="J425"/>
      <c r="K425"/>
      <c r="L425"/>
      <c r="M425"/>
      <c r="N425"/>
      <c r="O425"/>
      <c r="P425"/>
    </row>
    <row r="426" spans="2:16">
      <c r="B426"/>
      <c r="C426"/>
      <c r="D426"/>
      <c r="E426"/>
      <c r="F426"/>
      <c r="G426"/>
      <c r="H426"/>
      <c r="I426"/>
      <c r="J426"/>
      <c r="K426"/>
      <c r="L426"/>
      <c r="M426"/>
      <c r="N426"/>
      <c r="O426"/>
      <c r="P426"/>
    </row>
    <row r="427" spans="2:16">
      <c r="B427"/>
      <c r="C427"/>
      <c r="D427"/>
      <c r="E427"/>
      <c r="F427"/>
      <c r="G427"/>
      <c r="H427"/>
      <c r="I427"/>
      <c r="J427"/>
      <c r="K427"/>
      <c r="L427"/>
      <c r="M427"/>
      <c r="N427"/>
      <c r="O427"/>
      <c r="P427"/>
    </row>
    <row r="428" spans="2:16">
      <c r="B428"/>
      <c r="C428"/>
      <c r="D428"/>
      <c r="E428"/>
      <c r="F428"/>
      <c r="G428"/>
      <c r="H428"/>
      <c r="I428"/>
      <c r="J428"/>
      <c r="K428"/>
      <c r="L428"/>
      <c r="M428"/>
      <c r="N428"/>
      <c r="O428"/>
      <c r="P428"/>
    </row>
    <row r="429" spans="2:16">
      <c r="B429"/>
      <c r="C429"/>
      <c r="D429"/>
      <c r="E429"/>
      <c r="F429"/>
      <c r="G429"/>
      <c r="H429"/>
      <c r="I429"/>
      <c r="J429"/>
      <c r="K429"/>
      <c r="L429"/>
      <c r="M429"/>
      <c r="N429"/>
      <c r="O429"/>
      <c r="P429"/>
    </row>
    <row r="430" spans="2:16">
      <c r="B430"/>
      <c r="C430"/>
      <c r="D430"/>
      <c r="E430"/>
      <c r="F430"/>
      <c r="G430"/>
      <c r="H430"/>
      <c r="I430"/>
      <c r="J430"/>
      <c r="K430"/>
      <c r="L430"/>
      <c r="M430"/>
      <c r="N430"/>
      <c r="O430"/>
      <c r="P430"/>
    </row>
    <row r="431" spans="2:16">
      <c r="B431"/>
      <c r="C431"/>
      <c r="D431"/>
      <c r="E431"/>
      <c r="F431"/>
      <c r="G431"/>
      <c r="H431"/>
      <c r="I431"/>
      <c r="J431"/>
      <c r="K431"/>
      <c r="L431"/>
      <c r="M431"/>
      <c r="N431"/>
      <c r="O431"/>
      <c r="P431"/>
    </row>
    <row r="432" spans="2:16">
      <c r="B432"/>
      <c r="C432"/>
      <c r="D432"/>
      <c r="E432"/>
      <c r="F432"/>
      <c r="G432"/>
      <c r="H432"/>
      <c r="I432"/>
      <c r="J432"/>
      <c r="K432"/>
      <c r="L432"/>
      <c r="M432"/>
      <c r="N432"/>
      <c r="O432"/>
      <c r="P432"/>
    </row>
    <row r="433" spans="2:16">
      <c r="B433"/>
      <c r="C433"/>
      <c r="D433"/>
      <c r="E433"/>
      <c r="F433"/>
      <c r="G433"/>
      <c r="H433"/>
      <c r="I433"/>
      <c r="J433"/>
      <c r="K433"/>
      <c r="L433"/>
      <c r="M433"/>
      <c r="N433"/>
      <c r="O433"/>
      <c r="P433"/>
    </row>
    <row r="434" spans="2:16">
      <c r="B434"/>
      <c r="C434"/>
      <c r="D434"/>
      <c r="E434"/>
      <c r="F434"/>
      <c r="G434"/>
      <c r="H434"/>
      <c r="I434"/>
      <c r="J434"/>
      <c r="K434"/>
      <c r="L434"/>
      <c r="M434"/>
      <c r="N434"/>
      <c r="O434"/>
      <c r="P434"/>
    </row>
    <row r="435" spans="2:16">
      <c r="B435"/>
      <c r="C435"/>
      <c r="D435"/>
      <c r="E435"/>
      <c r="F435"/>
      <c r="G435"/>
      <c r="H435"/>
      <c r="I435"/>
      <c r="J435"/>
      <c r="K435"/>
      <c r="L435"/>
      <c r="M435"/>
      <c r="N435"/>
      <c r="O435"/>
      <c r="P435"/>
    </row>
    <row r="436" spans="2:16">
      <c r="B436"/>
      <c r="C436"/>
      <c r="D436"/>
      <c r="E436"/>
      <c r="F436"/>
      <c r="G436"/>
      <c r="H436"/>
      <c r="I436"/>
      <c r="J436"/>
      <c r="K436"/>
      <c r="L436"/>
      <c r="M436"/>
      <c r="N436"/>
      <c r="O436"/>
      <c r="P436"/>
    </row>
    <row r="437" spans="2:16">
      <c r="B437"/>
      <c r="C437"/>
      <c r="D437"/>
      <c r="E437"/>
      <c r="F437"/>
      <c r="G437"/>
      <c r="H437"/>
      <c r="I437"/>
      <c r="J437"/>
      <c r="K437"/>
      <c r="L437"/>
      <c r="M437"/>
      <c r="N437"/>
      <c r="O437"/>
      <c r="P437"/>
    </row>
    <row r="438" spans="2:16">
      <c r="B438"/>
      <c r="C438"/>
      <c r="D438"/>
      <c r="E438"/>
      <c r="F438"/>
      <c r="G438"/>
      <c r="H438"/>
      <c r="I438"/>
      <c r="J438"/>
      <c r="K438"/>
      <c r="L438"/>
      <c r="M438"/>
      <c r="N438"/>
      <c r="O438"/>
      <c r="P438"/>
    </row>
    <row r="439" spans="2:16">
      <c r="B439"/>
      <c r="C439"/>
      <c r="D439"/>
      <c r="E439"/>
      <c r="F439"/>
      <c r="G439"/>
      <c r="H439"/>
      <c r="I439"/>
      <c r="J439"/>
      <c r="K439"/>
      <c r="L439"/>
      <c r="M439"/>
      <c r="N439"/>
      <c r="O439"/>
      <c r="P439"/>
    </row>
    <row r="440" spans="2:16">
      <c r="B440"/>
      <c r="C440"/>
      <c r="D440"/>
      <c r="E440"/>
      <c r="F440"/>
      <c r="G440"/>
      <c r="H440"/>
      <c r="I440"/>
      <c r="J440"/>
      <c r="K440"/>
      <c r="L440"/>
      <c r="M440"/>
      <c r="N440"/>
      <c r="O440"/>
      <c r="P440"/>
    </row>
    <row r="441" spans="2:16">
      <c r="B441"/>
      <c r="C441"/>
      <c r="D441"/>
      <c r="E441"/>
      <c r="F441"/>
      <c r="G441"/>
      <c r="H441"/>
      <c r="I441"/>
      <c r="J441"/>
      <c r="K441"/>
      <c r="L441"/>
      <c r="M441"/>
      <c r="N441"/>
      <c r="O441"/>
      <c r="P441"/>
    </row>
    <row r="442" spans="2:16">
      <c r="B442"/>
      <c r="C442"/>
      <c r="D442"/>
      <c r="E442"/>
      <c r="F442"/>
      <c r="G442"/>
      <c r="H442"/>
      <c r="I442"/>
      <c r="J442"/>
      <c r="K442"/>
      <c r="L442"/>
      <c r="M442"/>
      <c r="N442"/>
      <c r="O442"/>
      <c r="P442"/>
    </row>
    <row r="443" spans="2:16">
      <c r="B443"/>
      <c r="C443"/>
      <c r="D443"/>
      <c r="E443"/>
      <c r="F443"/>
      <c r="G443"/>
      <c r="H443"/>
      <c r="I443"/>
      <c r="J443"/>
      <c r="K443"/>
      <c r="L443"/>
      <c r="M443"/>
      <c r="N443"/>
      <c r="O443"/>
      <c r="P443"/>
    </row>
    <row r="444" spans="2:16">
      <c r="B444"/>
      <c r="C444"/>
      <c r="D444"/>
      <c r="E444"/>
      <c r="F444"/>
      <c r="G444"/>
      <c r="H444"/>
      <c r="I444"/>
      <c r="J444"/>
      <c r="K444"/>
      <c r="L444"/>
      <c r="M444"/>
      <c r="N444"/>
      <c r="O444"/>
      <c r="P444"/>
    </row>
    <row r="445" spans="2:16">
      <c r="B445"/>
      <c r="C445"/>
      <c r="D445"/>
      <c r="E445"/>
      <c r="F445"/>
      <c r="G445"/>
      <c r="H445"/>
      <c r="I445"/>
      <c r="J445"/>
      <c r="K445"/>
      <c r="L445"/>
      <c r="M445"/>
      <c r="N445"/>
      <c r="O445"/>
      <c r="P445"/>
    </row>
    <row r="446" spans="2:16">
      <c r="B446"/>
      <c r="C446"/>
      <c r="D446"/>
      <c r="E446"/>
      <c r="F446"/>
      <c r="G446"/>
      <c r="H446"/>
      <c r="I446"/>
      <c r="J446"/>
      <c r="K446"/>
      <c r="L446"/>
      <c r="M446"/>
      <c r="N446"/>
      <c r="O446"/>
      <c r="P446"/>
    </row>
    <row r="447" spans="2:16">
      <c r="B447"/>
      <c r="C447"/>
      <c r="D447"/>
      <c r="E447"/>
      <c r="F447"/>
      <c r="G447"/>
      <c r="H447"/>
      <c r="I447"/>
      <c r="J447"/>
      <c r="K447"/>
      <c r="L447"/>
      <c r="M447"/>
      <c r="N447"/>
      <c r="O447"/>
      <c r="P447"/>
    </row>
    <row r="448" spans="2:16">
      <c r="B448"/>
      <c r="C448"/>
      <c r="D448"/>
      <c r="E448"/>
      <c r="F448"/>
      <c r="G448"/>
      <c r="H448"/>
      <c r="I448"/>
      <c r="J448"/>
      <c r="K448"/>
      <c r="L448"/>
      <c r="M448"/>
      <c r="N448"/>
      <c r="O448"/>
      <c r="P448"/>
    </row>
    <row r="449" spans="2:16">
      <c r="B449"/>
      <c r="C449"/>
      <c r="D449"/>
      <c r="E449"/>
      <c r="F449"/>
      <c r="G449"/>
      <c r="H449"/>
      <c r="I449"/>
      <c r="J449"/>
      <c r="K449"/>
      <c r="L449"/>
      <c r="M449"/>
      <c r="N449"/>
      <c r="O449"/>
      <c r="P449"/>
    </row>
    <row r="450" spans="2:16">
      <c r="B450"/>
      <c r="C450"/>
      <c r="D450"/>
      <c r="E450"/>
      <c r="F450"/>
      <c r="G450"/>
      <c r="H450"/>
      <c r="I450"/>
      <c r="J450"/>
      <c r="K450"/>
      <c r="L450"/>
      <c r="M450"/>
      <c r="N450"/>
      <c r="O450"/>
      <c r="P450"/>
    </row>
    <row r="451" spans="2:16">
      <c r="B451"/>
      <c r="C451"/>
      <c r="D451"/>
      <c r="E451"/>
      <c r="F451"/>
      <c r="G451"/>
      <c r="H451"/>
      <c r="I451"/>
      <c r="J451"/>
      <c r="K451"/>
      <c r="L451"/>
      <c r="M451"/>
      <c r="N451"/>
      <c r="O451"/>
      <c r="P451"/>
    </row>
    <row r="452" spans="2:16">
      <c r="B452"/>
      <c r="C452"/>
      <c r="D452"/>
      <c r="E452"/>
      <c r="F452"/>
      <c r="G452"/>
      <c r="H452"/>
      <c r="I452"/>
      <c r="J452"/>
      <c r="K452"/>
      <c r="L452"/>
      <c r="M452"/>
      <c r="N452"/>
      <c r="O452"/>
      <c r="P452"/>
    </row>
    <row r="453" spans="2:16">
      <c r="B453"/>
      <c r="C453"/>
      <c r="D453"/>
      <c r="E453"/>
      <c r="F453"/>
      <c r="G453"/>
      <c r="H453"/>
      <c r="I453"/>
      <c r="J453"/>
      <c r="K453"/>
      <c r="L453"/>
      <c r="M453"/>
      <c r="N453"/>
      <c r="O453"/>
      <c r="P453"/>
    </row>
    <row r="454" spans="2:16">
      <c r="B454"/>
      <c r="C454"/>
      <c r="D454"/>
      <c r="E454"/>
      <c r="F454"/>
      <c r="G454"/>
      <c r="H454"/>
      <c r="I454"/>
      <c r="J454"/>
      <c r="K454"/>
      <c r="L454"/>
      <c r="M454"/>
      <c r="N454"/>
      <c r="O454"/>
      <c r="P454"/>
    </row>
    <row r="455" spans="2:16">
      <c r="B455"/>
      <c r="C455"/>
      <c r="D455"/>
      <c r="E455"/>
      <c r="F455"/>
      <c r="G455"/>
      <c r="H455"/>
      <c r="I455"/>
      <c r="J455"/>
      <c r="K455"/>
      <c r="L455"/>
      <c r="M455"/>
      <c r="N455"/>
      <c r="O455"/>
      <c r="P455"/>
    </row>
    <row r="456" spans="2:16">
      <c r="B456"/>
      <c r="C456"/>
      <c r="D456"/>
      <c r="E456"/>
      <c r="F456"/>
      <c r="G456"/>
      <c r="H456"/>
      <c r="I456"/>
      <c r="J456"/>
      <c r="K456"/>
      <c r="L456"/>
      <c r="M456"/>
      <c r="N456"/>
      <c r="O456"/>
      <c r="P456"/>
    </row>
    <row r="457" spans="2:16">
      <c r="B457"/>
      <c r="C457"/>
      <c r="D457"/>
      <c r="E457"/>
      <c r="F457"/>
      <c r="G457"/>
      <c r="H457"/>
      <c r="I457"/>
      <c r="J457"/>
      <c r="K457"/>
      <c r="L457"/>
      <c r="M457"/>
      <c r="N457"/>
      <c r="O457"/>
      <c r="P457"/>
    </row>
    <row r="458" spans="2:16">
      <c r="B458"/>
      <c r="C458"/>
      <c r="D458"/>
      <c r="E458"/>
      <c r="F458"/>
      <c r="G458"/>
      <c r="H458"/>
      <c r="I458"/>
      <c r="J458"/>
      <c r="K458"/>
      <c r="L458"/>
      <c r="M458"/>
      <c r="N458"/>
      <c r="O458"/>
      <c r="P458"/>
    </row>
    <row r="459" spans="2:16">
      <c r="B459"/>
      <c r="C459"/>
      <c r="D459"/>
      <c r="E459"/>
      <c r="F459"/>
      <c r="G459"/>
      <c r="H459"/>
      <c r="I459"/>
      <c r="J459"/>
      <c r="K459"/>
      <c r="L459"/>
      <c r="M459"/>
      <c r="N459"/>
      <c r="O459"/>
      <c r="P459"/>
    </row>
    <row r="460" spans="2:16">
      <c r="B460"/>
      <c r="C460"/>
      <c r="D460"/>
      <c r="E460"/>
      <c r="F460"/>
      <c r="G460"/>
      <c r="H460"/>
      <c r="I460"/>
      <c r="J460"/>
      <c r="K460"/>
      <c r="L460"/>
      <c r="M460"/>
      <c r="N460"/>
      <c r="O460"/>
      <c r="P460"/>
    </row>
    <row r="461" spans="2:16">
      <c r="B461"/>
      <c r="C461"/>
      <c r="D461"/>
      <c r="E461"/>
      <c r="F461"/>
      <c r="G461"/>
      <c r="H461"/>
      <c r="I461"/>
      <c r="J461"/>
      <c r="K461"/>
      <c r="L461"/>
      <c r="M461"/>
      <c r="N461"/>
      <c r="O461"/>
      <c r="P461"/>
    </row>
    <row r="462" spans="2:16">
      <c r="B462"/>
      <c r="C462"/>
      <c r="D462"/>
      <c r="E462"/>
      <c r="F462"/>
      <c r="G462"/>
      <c r="H462"/>
      <c r="I462"/>
      <c r="J462"/>
      <c r="K462"/>
      <c r="L462"/>
      <c r="M462"/>
      <c r="N462"/>
      <c r="O462"/>
      <c r="P462"/>
    </row>
    <row r="463" spans="2:16">
      <c r="B463"/>
      <c r="C463"/>
      <c r="D463"/>
      <c r="E463"/>
      <c r="F463"/>
      <c r="G463"/>
      <c r="H463"/>
      <c r="I463"/>
      <c r="J463"/>
      <c r="K463"/>
      <c r="L463"/>
      <c r="M463"/>
      <c r="N463"/>
      <c r="O463"/>
      <c r="P463"/>
    </row>
    <row r="464" spans="2:16">
      <c r="B464"/>
      <c r="C464"/>
      <c r="D464"/>
      <c r="E464"/>
      <c r="F464"/>
      <c r="G464"/>
      <c r="H464"/>
      <c r="I464"/>
      <c r="J464"/>
      <c r="K464"/>
      <c r="L464"/>
      <c r="M464"/>
      <c r="N464"/>
      <c r="O464"/>
      <c r="P464"/>
    </row>
    <row r="465" spans="2:16">
      <c r="B465"/>
      <c r="C465"/>
      <c r="D465"/>
      <c r="E465"/>
      <c r="F465"/>
      <c r="G465"/>
      <c r="H465"/>
      <c r="I465"/>
      <c r="J465"/>
      <c r="K465"/>
      <c r="L465"/>
      <c r="M465"/>
      <c r="N465"/>
      <c r="O465"/>
      <c r="P465"/>
    </row>
    <row r="466" spans="2:16">
      <c r="B466"/>
      <c r="C466"/>
      <c r="D466"/>
      <c r="E466"/>
      <c r="F466"/>
      <c r="G466"/>
      <c r="H466"/>
      <c r="I466"/>
      <c r="J466"/>
      <c r="K466"/>
      <c r="L466"/>
      <c r="M466"/>
      <c r="N466"/>
      <c r="O466"/>
      <c r="P466"/>
    </row>
    <row r="467" spans="2:16">
      <c r="B467"/>
      <c r="C467"/>
      <c r="D467"/>
      <c r="E467"/>
      <c r="F467"/>
      <c r="G467"/>
      <c r="H467"/>
      <c r="I467"/>
      <c r="J467"/>
      <c r="K467"/>
      <c r="L467"/>
      <c r="M467"/>
      <c r="N467"/>
      <c r="O467"/>
      <c r="P467"/>
    </row>
    <row r="468" spans="2:16">
      <c r="B468"/>
      <c r="C468"/>
      <c r="D468"/>
      <c r="E468"/>
      <c r="F468"/>
      <c r="G468"/>
      <c r="H468"/>
      <c r="I468"/>
      <c r="J468"/>
      <c r="K468"/>
      <c r="L468"/>
      <c r="M468"/>
      <c r="N468"/>
      <c r="O468"/>
      <c r="P468"/>
    </row>
    <row r="469" spans="2:16">
      <c r="B469"/>
      <c r="C469"/>
      <c r="D469"/>
      <c r="E469"/>
      <c r="F469"/>
      <c r="G469"/>
      <c r="H469"/>
      <c r="I469"/>
      <c r="J469"/>
      <c r="K469"/>
      <c r="L469"/>
      <c r="M469"/>
      <c r="N469"/>
      <c r="O469"/>
      <c r="P469"/>
    </row>
    <row r="470" spans="2:16">
      <c r="B470"/>
      <c r="C470"/>
      <c r="D470"/>
      <c r="E470"/>
      <c r="F470"/>
      <c r="G470"/>
      <c r="H470"/>
      <c r="I470"/>
      <c r="J470"/>
      <c r="K470"/>
      <c r="L470"/>
      <c r="M470"/>
      <c r="N470"/>
      <c r="O470"/>
      <c r="P470"/>
    </row>
    <row r="471" spans="2:16">
      <c r="B471"/>
      <c r="C471"/>
      <c r="D471"/>
      <c r="E471"/>
      <c r="F471"/>
      <c r="G471"/>
      <c r="H471"/>
      <c r="I471"/>
      <c r="J471"/>
      <c r="K471"/>
      <c r="L471"/>
      <c r="M471"/>
      <c r="N471"/>
      <c r="O471"/>
      <c r="P471"/>
    </row>
    <row r="472" spans="2:16">
      <c r="B472"/>
      <c r="C472"/>
      <c r="D472"/>
      <c r="E472"/>
      <c r="F472"/>
      <c r="G472"/>
      <c r="H472"/>
      <c r="I472"/>
      <c r="J472"/>
      <c r="K472"/>
      <c r="L472"/>
      <c r="M472"/>
      <c r="N472"/>
      <c r="O472"/>
      <c r="P472"/>
    </row>
    <row r="473" spans="2:16">
      <c r="B473"/>
      <c r="C473"/>
      <c r="D473"/>
      <c r="E473"/>
      <c r="F473"/>
      <c r="G473"/>
      <c r="H473"/>
      <c r="I473"/>
      <c r="J473"/>
      <c r="K473"/>
      <c r="L473"/>
      <c r="M473"/>
      <c r="N473"/>
      <c r="O473"/>
      <c r="P473"/>
    </row>
    <row r="474" spans="2:16">
      <c r="B474"/>
      <c r="C474"/>
      <c r="D474"/>
      <c r="E474"/>
      <c r="F474"/>
      <c r="G474"/>
      <c r="H474"/>
      <c r="I474"/>
      <c r="J474"/>
      <c r="K474"/>
      <c r="L474"/>
      <c r="M474"/>
      <c r="N474"/>
      <c r="O474"/>
      <c r="P474"/>
    </row>
    <row r="475" spans="2:16">
      <c r="B475"/>
      <c r="C475"/>
      <c r="D475"/>
      <c r="E475"/>
      <c r="F475"/>
      <c r="G475"/>
      <c r="H475"/>
      <c r="I475"/>
      <c r="J475"/>
      <c r="K475"/>
      <c r="L475"/>
      <c r="M475"/>
      <c r="N475"/>
      <c r="O475"/>
      <c r="P475"/>
    </row>
    <row r="476" spans="2:16">
      <c r="B476"/>
      <c r="C476"/>
      <c r="D476"/>
      <c r="E476"/>
      <c r="F476"/>
      <c r="G476"/>
      <c r="H476"/>
      <c r="I476"/>
      <c r="J476"/>
      <c r="K476"/>
      <c r="L476"/>
      <c r="M476"/>
      <c r="N476"/>
      <c r="O476"/>
      <c r="P476"/>
    </row>
    <row r="477" spans="2:16">
      <c r="B477"/>
      <c r="C477"/>
      <c r="D477"/>
      <c r="E477"/>
      <c r="F477"/>
      <c r="G477"/>
      <c r="H477"/>
      <c r="I477"/>
      <c r="J477"/>
      <c r="K477"/>
      <c r="L477"/>
      <c r="M477"/>
      <c r="N477"/>
      <c r="O477"/>
      <c r="P477"/>
    </row>
    <row r="478" spans="2:16">
      <c r="B478"/>
      <c r="C478"/>
      <c r="D478"/>
      <c r="E478"/>
      <c r="F478"/>
      <c r="G478"/>
      <c r="H478"/>
      <c r="I478"/>
      <c r="J478"/>
      <c r="K478"/>
      <c r="L478"/>
      <c r="M478"/>
      <c r="N478"/>
      <c r="O478"/>
      <c r="P478"/>
    </row>
    <row r="479" spans="2:16">
      <c r="B479"/>
      <c r="C479"/>
      <c r="D479"/>
      <c r="E479"/>
      <c r="F479"/>
      <c r="G479"/>
      <c r="H479"/>
      <c r="I479"/>
      <c r="J479"/>
      <c r="K479"/>
      <c r="L479"/>
      <c r="M479"/>
      <c r="N479"/>
      <c r="O479"/>
      <c r="P479"/>
    </row>
    <row r="480" spans="2:16">
      <c r="B480"/>
      <c r="C480"/>
      <c r="D480"/>
      <c r="E480"/>
      <c r="F480"/>
      <c r="G480"/>
      <c r="H480"/>
      <c r="I480"/>
      <c r="J480"/>
      <c r="K480"/>
      <c r="L480"/>
      <c r="M480"/>
      <c r="N480"/>
      <c r="O480"/>
      <c r="P480"/>
    </row>
    <row r="481" spans="2:16">
      <c r="B481"/>
      <c r="C481"/>
      <c r="D481"/>
      <c r="E481"/>
      <c r="F481"/>
      <c r="G481"/>
      <c r="H481"/>
      <c r="I481"/>
      <c r="J481"/>
      <c r="K481"/>
      <c r="L481"/>
      <c r="M481"/>
      <c r="N481"/>
      <c r="O481"/>
      <c r="P481"/>
    </row>
    <row r="482" spans="2:16">
      <c r="B482"/>
      <c r="C482"/>
      <c r="D482"/>
      <c r="E482"/>
      <c r="F482"/>
      <c r="G482"/>
      <c r="H482"/>
      <c r="I482"/>
      <c r="J482"/>
      <c r="K482"/>
      <c r="L482"/>
      <c r="M482"/>
      <c r="N482"/>
      <c r="O482"/>
      <c r="P482"/>
    </row>
    <row r="483" spans="2:16">
      <c r="B483"/>
      <c r="C483"/>
      <c r="D483"/>
      <c r="E483"/>
      <c r="F483"/>
      <c r="G483"/>
      <c r="H483"/>
      <c r="I483"/>
      <c r="J483"/>
      <c r="K483"/>
      <c r="L483"/>
      <c r="M483"/>
      <c r="N483"/>
      <c r="O483"/>
      <c r="P483"/>
    </row>
    <row r="484" spans="2:16">
      <c r="B484"/>
      <c r="C484"/>
      <c r="D484"/>
      <c r="E484"/>
      <c r="F484"/>
      <c r="G484"/>
      <c r="H484"/>
      <c r="I484"/>
      <c r="J484"/>
      <c r="K484"/>
      <c r="L484"/>
      <c r="M484"/>
      <c r="N484"/>
      <c r="O484"/>
      <c r="P484"/>
    </row>
    <row r="485" spans="2:16">
      <c r="B485"/>
      <c r="C485"/>
      <c r="D485"/>
      <c r="E485"/>
      <c r="F485"/>
      <c r="G485"/>
      <c r="H485"/>
      <c r="I485"/>
      <c r="J485"/>
      <c r="K485"/>
      <c r="L485"/>
      <c r="M485"/>
      <c r="N485"/>
      <c r="O485"/>
      <c r="P485"/>
    </row>
    <row r="486" spans="2:16">
      <c r="B486"/>
      <c r="C486"/>
      <c r="D486"/>
      <c r="E486"/>
      <c r="F486"/>
      <c r="G486"/>
      <c r="H486"/>
      <c r="I486"/>
      <c r="J486"/>
      <c r="K486"/>
      <c r="L486"/>
      <c r="M486"/>
      <c r="N486"/>
      <c r="O486"/>
      <c r="P486"/>
    </row>
    <row r="487" spans="2:16">
      <c r="B487"/>
      <c r="C487"/>
      <c r="D487"/>
      <c r="E487"/>
      <c r="F487"/>
      <c r="G487"/>
      <c r="H487"/>
      <c r="I487"/>
      <c r="J487"/>
      <c r="K487"/>
      <c r="L487"/>
      <c r="M487"/>
      <c r="N487"/>
      <c r="O487"/>
      <c r="P487"/>
    </row>
    <row r="488" spans="2:16">
      <c r="B488"/>
      <c r="C488"/>
      <c r="D488"/>
      <c r="E488"/>
      <c r="F488"/>
      <c r="G488"/>
      <c r="H488"/>
      <c r="I488"/>
      <c r="J488"/>
      <c r="K488"/>
      <c r="L488"/>
      <c r="M488"/>
      <c r="N488"/>
      <c r="O488"/>
      <c r="P488"/>
    </row>
    <row r="489" spans="2:16">
      <c r="B489"/>
      <c r="C489"/>
      <c r="D489"/>
      <c r="E489"/>
      <c r="F489"/>
      <c r="G489"/>
      <c r="H489"/>
      <c r="I489"/>
      <c r="J489"/>
      <c r="K489"/>
      <c r="L489"/>
      <c r="M489"/>
      <c r="N489"/>
      <c r="O489"/>
      <c r="P489"/>
    </row>
    <row r="490" spans="2:16">
      <c r="B490"/>
      <c r="C490"/>
      <c r="D490"/>
      <c r="E490"/>
      <c r="F490"/>
      <c r="G490"/>
      <c r="H490"/>
      <c r="I490"/>
      <c r="J490"/>
      <c r="K490"/>
      <c r="L490"/>
      <c r="M490"/>
      <c r="N490"/>
      <c r="O490"/>
      <c r="P490"/>
    </row>
    <row r="491" spans="2:16">
      <c r="B491"/>
      <c r="C491"/>
      <c r="D491"/>
      <c r="E491"/>
      <c r="F491"/>
      <c r="G491"/>
      <c r="H491"/>
      <c r="I491"/>
      <c r="J491"/>
      <c r="K491"/>
      <c r="L491"/>
      <c r="M491"/>
      <c r="N491"/>
      <c r="O491"/>
      <c r="P491"/>
    </row>
    <row r="492" spans="2:16">
      <c r="B492"/>
      <c r="C492"/>
      <c r="D492"/>
      <c r="E492"/>
      <c r="F492"/>
      <c r="G492"/>
      <c r="H492"/>
      <c r="I492"/>
      <c r="J492"/>
      <c r="K492"/>
      <c r="L492"/>
      <c r="M492"/>
      <c r="N492"/>
      <c r="O492"/>
      <c r="P492"/>
    </row>
    <row r="493" spans="2:16">
      <c r="B493"/>
      <c r="C493"/>
      <c r="D493"/>
      <c r="E493"/>
      <c r="F493"/>
      <c r="G493"/>
      <c r="H493"/>
      <c r="I493"/>
      <c r="J493"/>
      <c r="K493"/>
      <c r="L493"/>
      <c r="M493"/>
      <c r="N493"/>
      <c r="O493"/>
      <c r="P493"/>
    </row>
    <row r="494" spans="2:16">
      <c r="B494"/>
      <c r="C494"/>
      <c r="D494"/>
      <c r="E494"/>
      <c r="F494"/>
      <c r="G494"/>
      <c r="H494"/>
      <c r="I494"/>
      <c r="J494"/>
      <c r="K494"/>
      <c r="L494"/>
      <c r="M494"/>
      <c r="N494"/>
      <c r="O494"/>
      <c r="P494"/>
    </row>
    <row r="495" spans="2:16">
      <c r="B495"/>
      <c r="C495"/>
      <c r="D495"/>
      <c r="E495"/>
      <c r="F495"/>
      <c r="G495"/>
      <c r="H495"/>
      <c r="I495"/>
      <c r="J495"/>
      <c r="K495"/>
      <c r="L495"/>
      <c r="M495"/>
      <c r="N495"/>
      <c r="O495"/>
      <c r="P495"/>
    </row>
    <row r="496" spans="2:16">
      <c r="B496"/>
      <c r="C496"/>
      <c r="D496"/>
      <c r="E496"/>
      <c r="F496"/>
      <c r="G496"/>
      <c r="H496"/>
      <c r="I496"/>
      <c r="J496"/>
      <c r="K496"/>
      <c r="L496"/>
      <c r="M496"/>
      <c r="N496"/>
      <c r="O496"/>
      <c r="P496"/>
    </row>
    <row r="497" spans="2:16">
      <c r="B497"/>
      <c r="C497"/>
      <c r="D497"/>
      <c r="E497"/>
      <c r="F497"/>
      <c r="G497"/>
      <c r="H497"/>
      <c r="I497"/>
      <c r="J497"/>
      <c r="K497"/>
      <c r="L497"/>
      <c r="M497"/>
      <c r="N497"/>
      <c r="O497"/>
      <c r="P497"/>
    </row>
    <row r="498" spans="2:16">
      <c r="B498"/>
      <c r="C498"/>
      <c r="D498"/>
      <c r="E498"/>
      <c r="F498"/>
      <c r="G498"/>
      <c r="H498"/>
      <c r="I498"/>
      <c r="J498"/>
      <c r="K498"/>
      <c r="L498"/>
      <c r="M498"/>
      <c r="N498"/>
      <c r="O498"/>
      <c r="P498"/>
    </row>
    <row r="499" spans="2:16">
      <c r="B499"/>
      <c r="C499"/>
      <c r="D499"/>
      <c r="E499"/>
      <c r="F499"/>
      <c r="G499"/>
      <c r="H499"/>
      <c r="I499"/>
      <c r="J499"/>
      <c r="K499"/>
      <c r="L499"/>
      <c r="M499"/>
      <c r="N499"/>
      <c r="O499"/>
      <c r="P499"/>
    </row>
    <row r="500" spans="2:16">
      <c r="B500"/>
      <c r="C500"/>
      <c r="D500"/>
      <c r="E500"/>
      <c r="F500"/>
      <c r="G500"/>
      <c r="H500"/>
      <c r="I500"/>
      <c r="J500"/>
      <c r="K500"/>
      <c r="L500"/>
      <c r="M500"/>
      <c r="N500"/>
      <c r="O500"/>
      <c r="P500"/>
    </row>
    <row r="501" spans="2:16">
      <c r="B501"/>
      <c r="C501"/>
      <c r="D501"/>
      <c r="E501"/>
      <c r="F501"/>
      <c r="G501"/>
      <c r="H501"/>
      <c r="I501"/>
      <c r="J501"/>
      <c r="K501"/>
      <c r="L501"/>
      <c r="M501"/>
      <c r="N501"/>
      <c r="O501"/>
      <c r="P501"/>
    </row>
    <row r="502" spans="2:16">
      <c r="B502"/>
      <c r="C502"/>
      <c r="D502"/>
      <c r="E502"/>
      <c r="F502"/>
      <c r="G502"/>
      <c r="H502"/>
      <c r="I502"/>
      <c r="J502"/>
      <c r="K502"/>
      <c r="L502"/>
      <c r="M502"/>
      <c r="N502"/>
      <c r="O502"/>
      <c r="P502"/>
    </row>
    <row r="503" spans="2:16">
      <c r="B503"/>
      <c r="C503"/>
      <c r="D503"/>
      <c r="E503"/>
      <c r="F503"/>
      <c r="G503"/>
      <c r="H503"/>
      <c r="I503"/>
      <c r="J503"/>
      <c r="K503"/>
      <c r="L503"/>
      <c r="M503"/>
      <c r="N503"/>
      <c r="O503"/>
      <c r="P503"/>
    </row>
    <row r="504" spans="2:16">
      <c r="B504"/>
      <c r="C504"/>
      <c r="D504"/>
      <c r="E504"/>
      <c r="F504"/>
      <c r="G504"/>
      <c r="H504"/>
      <c r="I504"/>
      <c r="J504"/>
      <c r="K504"/>
      <c r="L504"/>
      <c r="M504"/>
      <c r="N504"/>
      <c r="O504"/>
      <c r="P504"/>
    </row>
    <row r="505" spans="2:16">
      <c r="B505"/>
      <c r="C505"/>
      <c r="D505"/>
      <c r="E505"/>
      <c r="F505"/>
      <c r="G505"/>
      <c r="H505"/>
      <c r="I505"/>
      <c r="J505"/>
      <c r="K505"/>
      <c r="L505"/>
      <c r="M505"/>
      <c r="N505"/>
      <c r="O505"/>
      <c r="P505"/>
    </row>
    <row r="506" spans="2:16">
      <c r="B506"/>
      <c r="C506"/>
      <c r="D506"/>
      <c r="E506"/>
      <c r="F506"/>
      <c r="G506"/>
      <c r="H506"/>
      <c r="I506"/>
      <c r="J506"/>
      <c r="K506"/>
      <c r="L506"/>
      <c r="M506"/>
      <c r="N506"/>
      <c r="O506"/>
      <c r="P506"/>
    </row>
    <row r="507" spans="2:16">
      <c r="B507"/>
      <c r="C507"/>
      <c r="D507"/>
      <c r="E507"/>
      <c r="F507"/>
      <c r="G507"/>
      <c r="H507"/>
      <c r="I507"/>
      <c r="J507"/>
      <c r="K507"/>
      <c r="L507"/>
      <c r="M507"/>
      <c r="N507"/>
      <c r="O507"/>
      <c r="P507"/>
    </row>
    <row r="508" spans="2:16">
      <c r="B508"/>
      <c r="C508"/>
      <c r="D508"/>
      <c r="E508"/>
      <c r="F508"/>
      <c r="G508"/>
      <c r="H508"/>
      <c r="I508"/>
      <c r="J508"/>
      <c r="K508"/>
      <c r="L508"/>
      <c r="M508"/>
      <c r="N508"/>
      <c r="O508"/>
      <c r="P508"/>
    </row>
    <row r="509" spans="2:16">
      <c r="B509"/>
      <c r="C509"/>
      <c r="D509"/>
      <c r="E509"/>
      <c r="F509"/>
      <c r="G509"/>
      <c r="H509"/>
      <c r="I509"/>
      <c r="J509"/>
      <c r="K509"/>
      <c r="L509"/>
      <c r="M509"/>
      <c r="N509"/>
      <c r="O509"/>
      <c r="P509"/>
    </row>
    <row r="510" spans="2:16">
      <c r="B510"/>
      <c r="C510"/>
      <c r="D510"/>
      <c r="E510"/>
      <c r="F510"/>
      <c r="G510"/>
      <c r="H510"/>
      <c r="I510"/>
      <c r="J510"/>
      <c r="K510"/>
      <c r="L510"/>
      <c r="M510"/>
      <c r="N510"/>
      <c r="O510"/>
      <c r="P510"/>
    </row>
    <row r="511" spans="2:16">
      <c r="B511"/>
      <c r="C511"/>
      <c r="D511"/>
      <c r="E511"/>
      <c r="F511"/>
      <c r="G511"/>
      <c r="H511"/>
      <c r="I511"/>
      <c r="J511"/>
      <c r="K511"/>
      <c r="L511"/>
      <c r="M511"/>
      <c r="N511"/>
      <c r="O511"/>
      <c r="P511"/>
    </row>
    <row r="512" spans="2:16">
      <c r="B512"/>
      <c r="C512"/>
      <c r="D512"/>
      <c r="E512"/>
      <c r="F512"/>
      <c r="G512"/>
      <c r="H512"/>
      <c r="I512"/>
      <c r="J512"/>
      <c r="K512"/>
      <c r="L512"/>
      <c r="M512"/>
      <c r="N512"/>
      <c r="O512"/>
      <c r="P512"/>
    </row>
    <row r="513" spans="2:16">
      <c r="B513"/>
      <c r="C513"/>
      <c r="D513"/>
      <c r="E513"/>
      <c r="F513"/>
      <c r="G513"/>
      <c r="H513"/>
      <c r="I513"/>
      <c r="J513"/>
      <c r="K513"/>
      <c r="L513"/>
      <c r="M513"/>
      <c r="N513"/>
      <c r="O513"/>
      <c r="P513"/>
    </row>
    <row r="514" spans="2:16">
      <c r="B514"/>
      <c r="C514"/>
      <c r="D514"/>
      <c r="E514"/>
      <c r="F514"/>
      <c r="G514"/>
      <c r="H514"/>
      <c r="I514"/>
      <c r="J514"/>
      <c r="K514"/>
      <c r="L514"/>
      <c r="M514"/>
      <c r="N514"/>
      <c r="O514"/>
      <c r="P514"/>
    </row>
    <row r="515" spans="2:16">
      <c r="B515"/>
      <c r="C515"/>
      <c r="D515"/>
      <c r="E515"/>
      <c r="F515"/>
      <c r="G515"/>
      <c r="H515"/>
      <c r="I515"/>
      <c r="J515"/>
      <c r="K515"/>
      <c r="L515"/>
      <c r="M515"/>
      <c r="N515"/>
      <c r="O515"/>
      <c r="P515"/>
    </row>
    <row r="516" spans="2:16">
      <c r="B516"/>
      <c r="C516"/>
      <c r="D516"/>
      <c r="E516"/>
      <c r="F516"/>
      <c r="G516"/>
      <c r="H516"/>
      <c r="I516"/>
      <c r="J516"/>
      <c r="K516"/>
      <c r="L516"/>
      <c r="M516"/>
      <c r="N516"/>
      <c r="O516"/>
      <c r="P516"/>
    </row>
    <row r="517" spans="2:16">
      <c r="B517"/>
      <c r="C517"/>
      <c r="D517"/>
      <c r="E517"/>
      <c r="F517"/>
      <c r="G517"/>
      <c r="H517"/>
      <c r="I517"/>
      <c r="J517"/>
      <c r="K517"/>
      <c r="L517"/>
      <c r="M517"/>
      <c r="N517"/>
      <c r="O517"/>
      <c r="P517"/>
    </row>
    <row r="518" spans="2:16">
      <c r="B518"/>
      <c r="C518"/>
      <c r="D518"/>
      <c r="E518"/>
      <c r="F518"/>
      <c r="G518"/>
      <c r="H518"/>
      <c r="I518"/>
      <c r="J518"/>
      <c r="K518"/>
      <c r="L518"/>
      <c r="M518"/>
      <c r="N518"/>
      <c r="O518"/>
      <c r="P518"/>
    </row>
    <row r="519" spans="2:16">
      <c r="B519"/>
      <c r="C519"/>
      <c r="D519"/>
      <c r="E519"/>
      <c r="F519"/>
      <c r="G519"/>
      <c r="H519"/>
      <c r="I519"/>
      <c r="J519"/>
      <c r="K519"/>
      <c r="L519"/>
      <c r="M519"/>
      <c r="N519"/>
      <c r="O519"/>
      <c r="P519"/>
    </row>
    <row r="520" spans="2:16">
      <c r="B520"/>
      <c r="C520"/>
      <c r="D520"/>
      <c r="E520"/>
      <c r="F520"/>
      <c r="G520"/>
      <c r="H520"/>
      <c r="I520"/>
      <c r="J520"/>
      <c r="K520"/>
      <c r="L520"/>
      <c r="M520"/>
      <c r="N520"/>
      <c r="O520"/>
      <c r="P520"/>
    </row>
    <row r="521" spans="2:16">
      <c r="B521"/>
      <c r="C521"/>
      <c r="D521"/>
      <c r="E521"/>
      <c r="F521"/>
      <c r="G521"/>
      <c r="H521"/>
      <c r="I521"/>
      <c r="J521"/>
      <c r="K521"/>
      <c r="L521"/>
      <c r="M521"/>
      <c r="N521"/>
      <c r="O521"/>
      <c r="P521"/>
    </row>
    <row r="522" spans="2:16">
      <c r="B522"/>
      <c r="C522"/>
      <c r="D522"/>
      <c r="E522"/>
      <c r="F522"/>
      <c r="G522"/>
      <c r="H522"/>
      <c r="I522"/>
      <c r="J522"/>
      <c r="K522"/>
      <c r="L522"/>
      <c r="M522"/>
      <c r="N522"/>
      <c r="O522"/>
      <c r="P522"/>
    </row>
    <row r="523" spans="2:16">
      <c r="B523"/>
      <c r="C523"/>
      <c r="D523"/>
      <c r="E523"/>
      <c r="F523"/>
      <c r="G523"/>
      <c r="H523"/>
      <c r="I523"/>
      <c r="J523"/>
      <c r="K523"/>
      <c r="L523"/>
      <c r="M523"/>
      <c r="N523"/>
      <c r="O523"/>
      <c r="P523"/>
    </row>
    <row r="524" spans="2:16">
      <c r="B524"/>
      <c r="C524"/>
      <c r="D524"/>
      <c r="E524"/>
      <c r="F524"/>
      <c r="G524"/>
      <c r="H524"/>
      <c r="I524"/>
      <c r="J524"/>
      <c r="K524"/>
      <c r="L524"/>
      <c r="M524"/>
      <c r="N524"/>
      <c r="O524"/>
      <c r="P524"/>
    </row>
    <row r="525" spans="2:16">
      <c r="B525"/>
      <c r="C525"/>
      <c r="D525"/>
      <c r="E525"/>
      <c r="F525"/>
      <c r="G525"/>
      <c r="H525"/>
      <c r="I525"/>
      <c r="J525"/>
      <c r="K525"/>
      <c r="L525"/>
      <c r="M525"/>
      <c r="N525"/>
      <c r="O525"/>
      <c r="P525"/>
    </row>
    <row r="526" spans="2:16">
      <c r="B526"/>
      <c r="C526"/>
      <c r="D526"/>
      <c r="E526"/>
      <c r="F526"/>
      <c r="G526"/>
      <c r="H526"/>
      <c r="I526"/>
      <c r="J526"/>
      <c r="K526"/>
      <c r="L526"/>
      <c r="M526"/>
      <c r="N526"/>
      <c r="O526"/>
      <c r="P526"/>
    </row>
    <row r="527" spans="2:16">
      <c r="B527"/>
      <c r="C527"/>
      <c r="D527"/>
      <c r="E527"/>
      <c r="F527"/>
      <c r="G527"/>
      <c r="H527"/>
      <c r="I527"/>
      <c r="J527"/>
      <c r="K527"/>
      <c r="L527"/>
      <c r="M527"/>
      <c r="N527"/>
      <c r="O527"/>
      <c r="P527"/>
    </row>
    <row r="528" spans="2:16">
      <c r="B528"/>
      <c r="C528"/>
      <c r="D528"/>
      <c r="E528"/>
      <c r="F528"/>
      <c r="G528"/>
      <c r="H528"/>
      <c r="I528"/>
      <c r="J528"/>
      <c r="K528"/>
      <c r="L528"/>
      <c r="M528"/>
      <c r="N528"/>
      <c r="O528"/>
      <c r="P528"/>
    </row>
    <row r="529" spans="2:16">
      <c r="B529"/>
      <c r="C529"/>
      <c r="D529"/>
      <c r="E529"/>
      <c r="F529"/>
      <c r="G529"/>
      <c r="H529"/>
      <c r="I529"/>
      <c r="J529"/>
      <c r="K529"/>
      <c r="L529"/>
      <c r="M529"/>
      <c r="N529"/>
      <c r="O529"/>
      <c r="P529"/>
    </row>
    <row r="530" spans="2:16">
      <c r="B530"/>
      <c r="C530"/>
      <c r="D530"/>
      <c r="E530"/>
      <c r="F530"/>
      <c r="G530"/>
      <c r="H530"/>
      <c r="I530"/>
      <c r="J530"/>
      <c r="K530"/>
      <c r="L530"/>
      <c r="M530"/>
      <c r="N530"/>
      <c r="O530"/>
      <c r="P530"/>
    </row>
    <row r="531" spans="2:16">
      <c r="B531"/>
      <c r="C531"/>
      <c r="D531"/>
      <c r="E531"/>
      <c r="F531"/>
      <c r="G531"/>
      <c r="H531"/>
      <c r="I531"/>
      <c r="J531"/>
      <c r="K531"/>
      <c r="L531"/>
      <c r="M531"/>
      <c r="N531"/>
      <c r="O531"/>
      <c r="P531"/>
    </row>
    <row r="532" spans="2:16">
      <c r="B532"/>
      <c r="C532"/>
      <c r="D532"/>
      <c r="E532"/>
      <c r="F532"/>
      <c r="G532"/>
      <c r="H532"/>
      <c r="I532"/>
      <c r="J532"/>
      <c r="K532"/>
      <c r="L532"/>
      <c r="M532"/>
      <c r="N532"/>
      <c r="O532"/>
      <c r="P532"/>
    </row>
    <row r="533" spans="2:16">
      <c r="B533"/>
      <c r="C533"/>
      <c r="D533"/>
      <c r="E533"/>
      <c r="F533"/>
      <c r="G533"/>
      <c r="H533"/>
      <c r="I533"/>
      <c r="J533"/>
      <c r="K533"/>
      <c r="L533"/>
      <c r="M533"/>
      <c r="N533"/>
      <c r="O533"/>
      <c r="P533"/>
    </row>
    <row r="534" spans="2:16">
      <c r="B534"/>
      <c r="C534"/>
      <c r="D534"/>
      <c r="E534"/>
      <c r="F534"/>
      <c r="G534"/>
      <c r="H534"/>
      <c r="I534"/>
      <c r="J534"/>
      <c r="K534"/>
      <c r="L534"/>
      <c r="M534"/>
      <c r="N534"/>
      <c r="O534"/>
      <c r="P534"/>
    </row>
    <row r="535" spans="2:16">
      <c r="B535"/>
      <c r="C535"/>
      <c r="D535"/>
      <c r="E535"/>
      <c r="F535"/>
      <c r="G535"/>
      <c r="H535"/>
      <c r="I535"/>
      <c r="J535"/>
      <c r="K535"/>
      <c r="L535"/>
      <c r="M535"/>
      <c r="N535"/>
      <c r="O535"/>
      <c r="P535"/>
    </row>
    <row r="536" spans="2:16">
      <c r="B536"/>
      <c r="C536"/>
      <c r="D536"/>
      <c r="E536"/>
      <c r="F536"/>
      <c r="G536"/>
      <c r="H536"/>
      <c r="I536"/>
      <c r="J536"/>
      <c r="K536"/>
      <c r="L536"/>
      <c r="M536"/>
      <c r="N536"/>
      <c r="O536"/>
      <c r="P536"/>
    </row>
    <row r="537" spans="2:16">
      <c r="B537"/>
      <c r="C537"/>
      <c r="D537"/>
      <c r="E537"/>
      <c r="F537"/>
      <c r="G537"/>
      <c r="H537"/>
      <c r="I537"/>
      <c r="J537"/>
      <c r="K537"/>
      <c r="L537"/>
      <c r="M537"/>
      <c r="N537"/>
      <c r="O537"/>
      <c r="P537"/>
    </row>
    <row r="538" spans="2:16">
      <c r="B538"/>
      <c r="C538"/>
      <c r="D538"/>
      <c r="E538"/>
      <c r="F538"/>
      <c r="G538"/>
      <c r="H538"/>
      <c r="I538"/>
      <c r="J538"/>
      <c r="K538"/>
      <c r="L538"/>
      <c r="M538"/>
      <c r="N538"/>
      <c r="O538"/>
      <c r="P538"/>
    </row>
    <row r="539" spans="2:16">
      <c r="B539"/>
      <c r="C539"/>
      <c r="D539"/>
      <c r="E539"/>
      <c r="F539"/>
      <c r="G539"/>
      <c r="H539"/>
      <c r="I539"/>
      <c r="J539"/>
      <c r="K539"/>
      <c r="L539"/>
      <c r="M539"/>
      <c r="N539"/>
      <c r="O539"/>
      <c r="P539"/>
    </row>
    <row r="540" spans="2:16">
      <c r="B540"/>
      <c r="C540"/>
      <c r="D540"/>
      <c r="E540"/>
      <c r="F540"/>
      <c r="G540"/>
      <c r="H540"/>
      <c r="I540"/>
      <c r="J540"/>
      <c r="K540"/>
      <c r="L540"/>
      <c r="M540"/>
      <c r="N540"/>
      <c r="O540"/>
      <c r="P540"/>
    </row>
    <row r="541" spans="2:16">
      <c r="B541"/>
      <c r="C541"/>
      <c r="D541"/>
      <c r="E541"/>
      <c r="F541"/>
      <c r="G541"/>
      <c r="H541"/>
      <c r="I541"/>
      <c r="J541"/>
      <c r="K541"/>
      <c r="L541"/>
      <c r="M541"/>
      <c r="N541"/>
      <c r="O541"/>
      <c r="P541"/>
    </row>
    <row r="542" spans="2:16">
      <c r="B542"/>
      <c r="C542"/>
      <c r="D542"/>
      <c r="E542"/>
      <c r="F542"/>
      <c r="G542"/>
      <c r="H542"/>
      <c r="I542"/>
      <c r="J542"/>
      <c r="K542"/>
      <c r="L542"/>
      <c r="M542"/>
      <c r="N542"/>
      <c r="O542"/>
      <c r="P542"/>
    </row>
    <row r="543" spans="2:16">
      <c r="B543"/>
      <c r="C543"/>
      <c r="D543"/>
      <c r="E543"/>
      <c r="F543"/>
      <c r="G543"/>
      <c r="H543"/>
      <c r="I543"/>
      <c r="J543"/>
      <c r="K543"/>
      <c r="L543"/>
      <c r="M543"/>
      <c r="N543"/>
      <c r="O543"/>
      <c r="P543"/>
    </row>
    <row r="544" spans="2:16">
      <c r="B544"/>
      <c r="C544"/>
      <c r="D544"/>
      <c r="E544"/>
      <c r="F544"/>
      <c r="G544"/>
      <c r="H544"/>
      <c r="I544"/>
      <c r="J544"/>
      <c r="K544"/>
      <c r="L544"/>
      <c r="M544"/>
      <c r="N544"/>
      <c r="O544"/>
      <c r="P544"/>
    </row>
    <row r="545" spans="2:16">
      <c r="B545"/>
      <c r="C545"/>
      <c r="D545"/>
      <c r="E545"/>
      <c r="F545"/>
      <c r="G545"/>
      <c r="H545"/>
      <c r="I545"/>
      <c r="J545"/>
      <c r="K545"/>
      <c r="L545"/>
      <c r="M545"/>
      <c r="N545"/>
      <c r="O545"/>
      <c r="P545"/>
    </row>
    <row r="546" spans="2:16">
      <c r="B546"/>
      <c r="C546"/>
      <c r="D546"/>
      <c r="E546"/>
      <c r="F546"/>
      <c r="G546"/>
      <c r="H546"/>
      <c r="I546"/>
      <c r="J546"/>
      <c r="K546"/>
      <c r="L546"/>
      <c r="M546"/>
      <c r="N546"/>
      <c r="O546"/>
      <c r="P546"/>
    </row>
    <row r="547" spans="2:16">
      <c r="B547"/>
      <c r="C547"/>
      <c r="D547"/>
      <c r="E547"/>
      <c r="F547"/>
      <c r="G547"/>
      <c r="H547"/>
      <c r="I547"/>
      <c r="J547"/>
      <c r="K547"/>
      <c r="L547"/>
      <c r="M547"/>
      <c r="N547"/>
      <c r="O547"/>
      <c r="P547"/>
    </row>
    <row r="548" spans="2:16">
      <c r="B548"/>
      <c r="C548"/>
      <c r="D548"/>
      <c r="E548"/>
      <c r="F548"/>
      <c r="G548"/>
      <c r="H548"/>
      <c r="I548"/>
      <c r="J548"/>
      <c r="K548"/>
      <c r="L548"/>
      <c r="M548"/>
      <c r="N548"/>
      <c r="O548"/>
      <c r="P548"/>
    </row>
    <row r="549" spans="2:16">
      <c r="B549"/>
      <c r="C549"/>
      <c r="D549"/>
      <c r="E549"/>
      <c r="F549"/>
      <c r="G549"/>
      <c r="H549"/>
      <c r="I549"/>
      <c r="J549"/>
      <c r="K549"/>
      <c r="L549"/>
      <c r="M549"/>
      <c r="N549"/>
      <c r="O549"/>
      <c r="P549"/>
    </row>
    <row r="550" spans="2:16">
      <c r="B550"/>
      <c r="C550"/>
      <c r="D550"/>
      <c r="E550"/>
      <c r="F550"/>
      <c r="G550"/>
      <c r="H550"/>
      <c r="I550"/>
      <c r="J550"/>
      <c r="K550"/>
      <c r="L550"/>
      <c r="M550"/>
      <c r="N550"/>
      <c r="O550"/>
      <c r="P550"/>
    </row>
    <row r="551" spans="2:16">
      <c r="B551"/>
      <c r="C551"/>
      <c r="D551"/>
      <c r="E551"/>
      <c r="F551"/>
      <c r="G551"/>
      <c r="H551"/>
      <c r="I551"/>
      <c r="J551"/>
      <c r="K551"/>
      <c r="L551"/>
      <c r="M551"/>
      <c r="N551"/>
      <c r="O551"/>
      <c r="P551"/>
    </row>
    <row r="552" spans="2:16">
      <c r="B552"/>
      <c r="C552"/>
      <c r="D552"/>
      <c r="E552"/>
      <c r="F552"/>
      <c r="G552"/>
      <c r="H552"/>
      <c r="I552"/>
      <c r="J552"/>
      <c r="K552"/>
      <c r="L552"/>
      <c r="M552"/>
      <c r="N552"/>
      <c r="O552"/>
      <c r="P552"/>
    </row>
    <row r="553" spans="2:16">
      <c r="B553"/>
      <c r="C553"/>
      <c r="D553"/>
      <c r="E553"/>
      <c r="F553"/>
      <c r="G553"/>
      <c r="H553"/>
      <c r="I553"/>
      <c r="J553"/>
      <c r="K553"/>
      <c r="L553"/>
      <c r="M553"/>
      <c r="N553"/>
      <c r="O553"/>
      <c r="P553"/>
    </row>
    <row r="554" spans="2:16">
      <c r="B554"/>
      <c r="C554"/>
      <c r="D554"/>
      <c r="E554"/>
      <c r="F554"/>
      <c r="G554"/>
      <c r="H554"/>
      <c r="I554"/>
      <c r="J554"/>
      <c r="K554"/>
      <c r="L554"/>
      <c r="M554"/>
      <c r="N554"/>
      <c r="O554"/>
      <c r="P554"/>
    </row>
    <row r="555" spans="2:16">
      <c r="B555"/>
      <c r="C555"/>
      <c r="D555"/>
      <c r="E555"/>
      <c r="F555"/>
      <c r="G555"/>
      <c r="H555"/>
      <c r="I555"/>
      <c r="J555"/>
      <c r="K555"/>
      <c r="L555"/>
      <c r="M555"/>
      <c r="N555"/>
      <c r="O555"/>
      <c r="P555"/>
    </row>
    <row r="556" spans="2:16">
      <c r="B556"/>
      <c r="C556"/>
      <c r="D556"/>
      <c r="E556"/>
      <c r="F556"/>
      <c r="G556"/>
      <c r="H556"/>
      <c r="I556"/>
      <c r="J556"/>
      <c r="K556"/>
      <c r="L556"/>
      <c r="M556"/>
      <c r="N556"/>
      <c r="O556"/>
      <c r="P556"/>
    </row>
    <row r="557" spans="2:16">
      <c r="B557"/>
      <c r="C557"/>
      <c r="D557"/>
      <c r="E557"/>
      <c r="F557"/>
      <c r="G557"/>
      <c r="H557"/>
      <c r="I557"/>
      <c r="J557"/>
      <c r="K557"/>
      <c r="L557"/>
      <c r="M557"/>
      <c r="N557"/>
      <c r="O557"/>
      <c r="P557"/>
    </row>
    <row r="558" spans="2:16">
      <c r="B558"/>
      <c r="C558"/>
      <c r="D558"/>
      <c r="E558"/>
      <c r="F558"/>
      <c r="G558"/>
      <c r="H558"/>
      <c r="I558"/>
      <c r="J558"/>
      <c r="K558"/>
      <c r="L558"/>
      <c r="M558"/>
      <c r="N558"/>
      <c r="O558"/>
      <c r="P558"/>
    </row>
    <row r="559" spans="2:16">
      <c r="B559"/>
      <c r="C559"/>
      <c r="D559"/>
      <c r="E559"/>
      <c r="F559"/>
      <c r="G559"/>
      <c r="H559"/>
      <c r="I559"/>
      <c r="J559"/>
      <c r="K559"/>
      <c r="L559"/>
      <c r="M559"/>
      <c r="N559"/>
      <c r="O559"/>
      <c r="P559"/>
    </row>
    <row r="560" spans="2:16">
      <c r="B560"/>
      <c r="C560"/>
      <c r="D560"/>
      <c r="E560"/>
      <c r="F560"/>
      <c r="G560"/>
      <c r="H560"/>
      <c r="I560"/>
      <c r="J560"/>
      <c r="K560"/>
      <c r="L560"/>
      <c r="M560"/>
      <c r="N560"/>
      <c r="O560"/>
      <c r="P560"/>
    </row>
    <row r="561" spans="2:16">
      <c r="B561"/>
      <c r="C561"/>
      <c r="D561"/>
      <c r="E561"/>
      <c r="F561"/>
      <c r="G561"/>
      <c r="H561"/>
      <c r="I561"/>
      <c r="J561"/>
      <c r="K561"/>
      <c r="L561"/>
      <c r="M561"/>
      <c r="N561"/>
      <c r="O561"/>
      <c r="P561"/>
    </row>
    <row r="562" spans="2:16">
      <c r="B562"/>
      <c r="C562"/>
      <c r="D562"/>
      <c r="E562"/>
      <c r="F562"/>
      <c r="G562"/>
      <c r="H562"/>
      <c r="I562"/>
      <c r="J562"/>
      <c r="K562"/>
      <c r="L562"/>
      <c r="M562"/>
      <c r="N562"/>
      <c r="O562"/>
      <c r="P562"/>
    </row>
    <row r="563" spans="2:16">
      <c r="B563"/>
      <c r="C563"/>
      <c r="D563"/>
      <c r="E563"/>
      <c r="F563"/>
      <c r="G563"/>
      <c r="H563"/>
      <c r="I563"/>
      <c r="J563"/>
      <c r="K563"/>
      <c r="L563"/>
      <c r="M563"/>
      <c r="N563"/>
      <c r="O563"/>
      <c r="P563"/>
    </row>
    <row r="564" spans="2:16">
      <c r="B564"/>
      <c r="C564"/>
      <c r="D564"/>
      <c r="E564"/>
      <c r="F564"/>
      <c r="G564"/>
      <c r="H564"/>
      <c r="I564"/>
      <c r="J564"/>
      <c r="K564"/>
      <c r="L564"/>
      <c r="M564"/>
      <c r="N564"/>
      <c r="O564"/>
      <c r="P564"/>
    </row>
    <row r="565" spans="2:16">
      <c r="B565"/>
      <c r="C565"/>
      <c r="D565"/>
      <c r="E565"/>
      <c r="F565"/>
      <c r="G565"/>
      <c r="H565"/>
      <c r="I565"/>
      <c r="J565"/>
      <c r="K565"/>
      <c r="L565"/>
      <c r="M565"/>
      <c r="N565"/>
      <c r="O565"/>
      <c r="P565"/>
    </row>
    <row r="566" spans="2:16">
      <c r="B566"/>
      <c r="C566"/>
      <c r="D566"/>
      <c r="E566"/>
      <c r="F566"/>
      <c r="G566"/>
      <c r="H566"/>
      <c r="I566"/>
      <c r="J566"/>
      <c r="K566"/>
      <c r="L566"/>
      <c r="M566"/>
      <c r="N566"/>
      <c r="O566"/>
      <c r="P566"/>
    </row>
    <row r="567" spans="2:16">
      <c r="B567"/>
      <c r="C567"/>
      <c r="D567"/>
      <c r="E567"/>
      <c r="F567"/>
      <c r="G567"/>
      <c r="H567"/>
      <c r="I567"/>
      <c r="J567"/>
      <c r="K567"/>
      <c r="L567"/>
      <c r="M567"/>
      <c r="N567"/>
      <c r="O567"/>
      <c r="P567"/>
    </row>
    <row r="568" spans="2:16">
      <c r="B568"/>
      <c r="C568"/>
      <c r="D568"/>
      <c r="E568"/>
      <c r="F568"/>
      <c r="G568"/>
      <c r="H568"/>
      <c r="I568"/>
      <c r="J568"/>
      <c r="K568"/>
      <c r="L568"/>
      <c r="M568"/>
      <c r="N568"/>
      <c r="O568"/>
      <c r="P568"/>
    </row>
    <row r="569" spans="2:16">
      <c r="B569"/>
      <c r="C569"/>
      <c r="D569"/>
      <c r="E569"/>
      <c r="F569"/>
      <c r="G569"/>
      <c r="H569"/>
      <c r="I569"/>
      <c r="J569"/>
      <c r="K569"/>
      <c r="L569"/>
      <c r="M569"/>
      <c r="N569"/>
      <c r="O569"/>
      <c r="P569"/>
    </row>
    <row r="570" spans="2:16">
      <c r="B570"/>
      <c r="C570"/>
      <c r="D570"/>
      <c r="E570"/>
      <c r="F570"/>
      <c r="G570"/>
      <c r="H570"/>
      <c r="I570"/>
      <c r="J570"/>
      <c r="K570"/>
      <c r="L570"/>
      <c r="M570"/>
      <c r="N570"/>
      <c r="O570"/>
      <c r="P570"/>
    </row>
    <row r="571" spans="2:16">
      <c r="B571"/>
      <c r="C571"/>
      <c r="D571"/>
      <c r="E571"/>
      <c r="F571"/>
      <c r="G571"/>
      <c r="H571"/>
      <c r="I571"/>
      <c r="J571"/>
      <c r="K571"/>
      <c r="L571"/>
      <c r="M571"/>
      <c r="N571"/>
      <c r="O571"/>
      <c r="P571"/>
    </row>
  </sheetData>
  <conditionalFormatting pivot="1">
    <cfRule type="dataBar" priority="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{4912A3EF-6697-4806-8E62-31A4E738ECD8}</x14:id>
        </ext>
      </extLst>
    </cfRule>
  </conditionalFormatting>
  <conditionalFormatting sqref="C4:C409">
    <cfRule type="duplicateValues" dxfId="50" priority="3"/>
  </conditionalFormatting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4912A3EF-6697-4806-8E62-31A4E738ECD8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2A2F9A-3785-4522-964A-337AC4DDCEB7}">
  <sheetPr>
    <tabColor rgb="FFC00000"/>
  </sheetPr>
  <dimension ref="B2:O219"/>
  <sheetViews>
    <sheetView showGridLines="0" topLeftCell="A133" zoomScale="80" zoomScaleNormal="80" workbookViewId="0">
      <selection activeCell="A149" sqref="A149:XFD149"/>
    </sheetView>
  </sheetViews>
  <sheetFormatPr baseColWidth="10" defaultColWidth="9.140625" defaultRowHeight="15"/>
  <cols>
    <col min="1" max="1" width="2.5703125" customWidth="1"/>
    <col min="2" max="2" width="16.85546875" bestFit="1" customWidth="1"/>
    <col min="3" max="3" width="20.140625" bestFit="1" customWidth="1"/>
    <col min="4" max="15" width="14.140625" bestFit="1" customWidth="1"/>
    <col min="16" max="16" width="12.140625" bestFit="1" customWidth="1"/>
    <col min="17" max="17" width="11.5703125" bestFit="1" customWidth="1"/>
    <col min="18" max="18" width="12.140625" bestFit="1" customWidth="1"/>
    <col min="19" max="19" width="15.140625" bestFit="1" customWidth="1"/>
    <col min="20" max="20" width="12.140625" bestFit="1" customWidth="1"/>
    <col min="21" max="21" width="11.42578125" bestFit="1" customWidth="1"/>
    <col min="22" max="22" width="12.140625" bestFit="1" customWidth="1"/>
    <col min="23" max="23" width="15.5703125" bestFit="1" customWidth="1"/>
    <col min="24" max="24" width="12.140625" bestFit="1" customWidth="1"/>
    <col min="25" max="25" width="11.42578125" bestFit="1" customWidth="1"/>
    <col min="26" max="26" width="12.140625" bestFit="1" customWidth="1"/>
    <col min="27" max="27" width="10.5703125" bestFit="1" customWidth="1"/>
  </cols>
  <sheetData>
    <row r="2" spans="2:15">
      <c r="B2" s="21" t="s">
        <v>10</v>
      </c>
      <c r="C2" s="19" t="s" vm="1">
        <v>905</v>
      </c>
    </row>
    <row r="4" spans="2:15">
      <c r="B4" s="21" t="s">
        <v>1773</v>
      </c>
    </row>
    <row r="5" spans="2:15">
      <c r="D5" s="22" t="s">
        <v>34</v>
      </c>
      <c r="E5" s="19" t="s">
        <v>35</v>
      </c>
      <c r="F5" s="22" t="s">
        <v>41</v>
      </c>
      <c r="G5" s="19" t="s">
        <v>38</v>
      </c>
      <c r="H5" s="19" t="s">
        <v>145</v>
      </c>
      <c r="I5" s="19" t="s">
        <v>43</v>
      </c>
      <c r="J5" s="19" t="s">
        <v>44</v>
      </c>
      <c r="K5" s="22" t="s">
        <v>37</v>
      </c>
      <c r="L5" s="19" t="s">
        <v>40</v>
      </c>
      <c r="M5" s="19" t="s">
        <v>42</v>
      </c>
      <c r="N5" s="19" t="s">
        <v>19</v>
      </c>
      <c r="O5" s="19" t="s">
        <v>508</v>
      </c>
    </row>
    <row r="6" spans="2:15">
      <c r="D6" s="19" t="s">
        <v>29</v>
      </c>
      <c r="E6" s="19" t="s">
        <v>29</v>
      </c>
      <c r="F6" s="19" t="s">
        <v>29</v>
      </c>
      <c r="G6" s="19" t="s">
        <v>29</v>
      </c>
      <c r="H6" s="19" t="s">
        <v>29</v>
      </c>
      <c r="I6" s="19" t="s">
        <v>29</v>
      </c>
      <c r="J6" s="19" t="s">
        <v>29</v>
      </c>
      <c r="K6" s="19" t="s">
        <v>29</v>
      </c>
      <c r="L6" s="19" t="s">
        <v>29</v>
      </c>
      <c r="M6" s="19" t="s">
        <v>29</v>
      </c>
      <c r="N6" s="19" t="s">
        <v>29</v>
      </c>
      <c r="O6" s="19" t="s">
        <v>29</v>
      </c>
    </row>
    <row r="7" spans="2:15">
      <c r="B7" s="25">
        <v>44806.730254629627</v>
      </c>
      <c r="C7" s="19" t="s">
        <v>174</v>
      </c>
      <c r="D7" s="23">
        <v>1</v>
      </c>
      <c r="E7" s="20">
        <v>1</v>
      </c>
      <c r="F7" s="23">
        <v>16.863240672085759</v>
      </c>
      <c r="G7" s="20">
        <v>2.1512699999999998</v>
      </c>
      <c r="H7" s="20">
        <v>4.525416492955781</v>
      </c>
      <c r="I7" s="20"/>
      <c r="J7" s="20">
        <v>6</v>
      </c>
      <c r="K7" s="23">
        <v>4.0818805411707279E-2</v>
      </c>
      <c r="L7" s="20"/>
      <c r="M7" s="20"/>
      <c r="N7" s="20">
        <v>5.8593744026633221</v>
      </c>
      <c r="O7" s="20"/>
    </row>
    <row r="8" spans="2:15">
      <c r="C8" s="19" t="s">
        <v>175</v>
      </c>
      <c r="D8" s="23">
        <v>1</v>
      </c>
      <c r="E8" s="20">
        <v>1</v>
      </c>
      <c r="F8" s="23">
        <v>8.1155345686969245</v>
      </c>
      <c r="G8" s="20">
        <v>1.0510079999999999</v>
      </c>
      <c r="H8" s="20">
        <v>2.0154709352733233</v>
      </c>
      <c r="I8" s="20">
        <v>1</v>
      </c>
      <c r="J8" s="20"/>
      <c r="K8" s="23">
        <v>2.6672079256762307E-2</v>
      </c>
      <c r="L8" s="20">
        <v>1.990656</v>
      </c>
      <c r="M8" s="20"/>
      <c r="N8" s="20">
        <v>12.068406034025111</v>
      </c>
      <c r="O8" s="20"/>
    </row>
    <row r="9" spans="2:15">
      <c r="C9" s="19" t="s">
        <v>176</v>
      </c>
      <c r="D9" s="23">
        <v>1</v>
      </c>
      <c r="E9" s="20">
        <v>1</v>
      </c>
      <c r="F9" s="23">
        <v>8.9678874595066773</v>
      </c>
      <c r="G9" s="20">
        <v>1.31376</v>
      </c>
      <c r="H9" s="20">
        <v>3.1727584709497481</v>
      </c>
      <c r="I9" s="20">
        <v>1</v>
      </c>
      <c r="J9" s="20"/>
      <c r="K9" s="23">
        <v>2.6672079256762307E-2</v>
      </c>
      <c r="L9" s="20">
        <v>2.21184</v>
      </c>
      <c r="M9" s="20"/>
      <c r="N9" s="20">
        <v>8.2347264919065424</v>
      </c>
      <c r="O9" s="20"/>
    </row>
    <row r="10" spans="2:15">
      <c r="C10" s="19" t="s">
        <v>901</v>
      </c>
      <c r="D10" s="23">
        <v>1</v>
      </c>
      <c r="E10" s="20">
        <v>1</v>
      </c>
      <c r="F10" s="23">
        <v>8.9678874595066791</v>
      </c>
      <c r="G10" s="20">
        <v>1.31376</v>
      </c>
      <c r="H10" s="20">
        <v>3.1727584709497481</v>
      </c>
      <c r="I10" s="20">
        <v>1</v>
      </c>
      <c r="J10" s="20"/>
      <c r="K10" s="23">
        <v>2.6672079256762307E-2</v>
      </c>
      <c r="L10" s="20">
        <v>2.21184</v>
      </c>
      <c r="M10" s="20"/>
      <c r="N10" s="20">
        <v>9.2347264919065424</v>
      </c>
      <c r="O10" s="20"/>
    </row>
    <row r="11" spans="2:15">
      <c r="C11" s="19" t="s">
        <v>1331</v>
      </c>
      <c r="D11" s="23">
        <v>1</v>
      </c>
      <c r="E11" s="20">
        <v>1</v>
      </c>
      <c r="F11" s="23">
        <v>9.7268120605982613</v>
      </c>
      <c r="G11" s="20">
        <v>1.31376</v>
      </c>
      <c r="H11" s="20">
        <v>3.2355776294632728</v>
      </c>
      <c r="I11" s="20">
        <v>1</v>
      </c>
      <c r="J11" s="20"/>
      <c r="K11" s="23">
        <v>3.200649510811477E-2</v>
      </c>
      <c r="L11" s="20">
        <v>2.4330240000000001</v>
      </c>
      <c r="M11" s="20"/>
      <c r="N11" s="20">
        <v>8.3009063324064201</v>
      </c>
      <c r="O11" s="20"/>
    </row>
    <row r="12" spans="2:15">
      <c r="C12" s="19" t="s">
        <v>177</v>
      </c>
      <c r="D12" s="23">
        <v>1</v>
      </c>
      <c r="E12" s="20">
        <v>1</v>
      </c>
      <c r="F12" s="23">
        <v>13.109367044400932</v>
      </c>
      <c r="G12" s="20">
        <v>1.839264</v>
      </c>
      <c r="H12" s="20">
        <v>3.7372060178431719</v>
      </c>
      <c r="I12" s="20">
        <v>1</v>
      </c>
      <c r="J12" s="20"/>
      <c r="K12" s="23">
        <v>4.2675326810819689E-2</v>
      </c>
      <c r="L12" s="20">
        <v>3.3177599999999998</v>
      </c>
      <c r="M12" s="20"/>
      <c r="N12" s="20">
        <v>10.827321929169036</v>
      </c>
      <c r="O12" s="20"/>
    </row>
    <row r="13" spans="2:15">
      <c r="C13" s="19" t="s">
        <v>178</v>
      </c>
      <c r="D13" s="23">
        <v>1</v>
      </c>
      <c r="E13" s="20">
        <v>1</v>
      </c>
      <c r="F13" s="23">
        <v>5.365035893750961</v>
      </c>
      <c r="G13" s="20">
        <v>0.85780800000000001</v>
      </c>
      <c r="H13" s="20">
        <v>1.769905822747017</v>
      </c>
      <c r="I13" s="20"/>
      <c r="J13" s="20">
        <v>6</v>
      </c>
      <c r="K13" s="23">
        <v>1.5980593701175889E-2</v>
      </c>
      <c r="L13" s="20">
        <v>1.218</v>
      </c>
      <c r="M13" s="20"/>
      <c r="N13" s="20">
        <v>9.8015792540508091</v>
      </c>
      <c r="O13" s="20">
        <v>1</v>
      </c>
    </row>
    <row r="14" spans="2:15">
      <c r="C14" s="19" t="s">
        <v>179</v>
      </c>
      <c r="D14" s="23">
        <v>1</v>
      </c>
      <c r="E14" s="20">
        <v>1</v>
      </c>
      <c r="F14" s="23">
        <v>5.365035893750961</v>
      </c>
      <c r="G14" s="20">
        <v>0.85780800000000001</v>
      </c>
      <c r="H14" s="20">
        <v>1.769905822747017</v>
      </c>
      <c r="I14" s="20"/>
      <c r="J14" s="20">
        <v>6</v>
      </c>
      <c r="K14" s="23">
        <v>1.5980593701175889E-2</v>
      </c>
      <c r="L14" s="20">
        <v>1.218</v>
      </c>
      <c r="M14" s="20"/>
      <c r="N14" s="20">
        <v>10.801579254050809</v>
      </c>
      <c r="O14" s="20">
        <v>1</v>
      </c>
    </row>
    <row r="15" spans="2:15">
      <c r="C15" s="19" t="s">
        <v>180</v>
      </c>
      <c r="D15" s="23">
        <v>1</v>
      </c>
      <c r="E15" s="20">
        <v>1</v>
      </c>
      <c r="F15" s="23">
        <v>5.4353671218904545</v>
      </c>
      <c r="G15" s="20">
        <v>0.63112000000000001</v>
      </c>
      <c r="H15" s="20">
        <v>1.7776179670724968</v>
      </c>
      <c r="I15" s="20"/>
      <c r="J15" s="20">
        <v>6</v>
      </c>
      <c r="K15" s="23">
        <v>1.1985445275881917E-2</v>
      </c>
      <c r="L15" s="20">
        <v>1.218</v>
      </c>
      <c r="M15" s="20"/>
      <c r="N15" s="20">
        <v>10.81416278088555</v>
      </c>
      <c r="O15" s="20">
        <v>1</v>
      </c>
    </row>
    <row r="16" spans="2:15">
      <c r="C16" s="19" t="s">
        <v>181</v>
      </c>
      <c r="D16" s="23">
        <v>1</v>
      </c>
      <c r="E16" s="20">
        <v>1</v>
      </c>
      <c r="F16" s="23">
        <v>7.3431450111724388</v>
      </c>
      <c r="G16" s="20">
        <v>1.07226</v>
      </c>
      <c r="H16" s="20">
        <v>1.9616555641567954</v>
      </c>
      <c r="I16" s="20"/>
      <c r="J16" s="20">
        <v>6</v>
      </c>
      <c r="K16" s="23">
        <v>1.997574212646986E-2</v>
      </c>
      <c r="L16" s="20">
        <v>1.74</v>
      </c>
      <c r="M16" s="20">
        <v>1</v>
      </c>
      <c r="N16" s="20">
        <v>2.0103828820973968</v>
      </c>
      <c r="O16" s="20">
        <v>1</v>
      </c>
    </row>
    <row r="17" spans="3:15">
      <c r="C17" s="19" t="s">
        <v>182</v>
      </c>
      <c r="D17" s="23">
        <v>1</v>
      </c>
      <c r="E17" s="20">
        <v>1</v>
      </c>
      <c r="F17" s="23">
        <v>6.6936648959854494</v>
      </c>
      <c r="G17" s="20">
        <v>1.07226</v>
      </c>
      <c r="H17" s="20">
        <v>2.0201119355783761</v>
      </c>
      <c r="I17" s="20"/>
      <c r="J17" s="20">
        <v>6</v>
      </c>
      <c r="K17" s="23">
        <v>1.997574212646986E-2</v>
      </c>
      <c r="L17" s="20">
        <v>1.5660000000000001</v>
      </c>
      <c r="M17" s="20"/>
      <c r="N17" s="20">
        <v>12.061530830470288</v>
      </c>
      <c r="O17" s="20">
        <v>1</v>
      </c>
    </row>
    <row r="18" spans="3:15">
      <c r="C18" s="19" t="s">
        <v>183</v>
      </c>
      <c r="D18" s="23">
        <v>1</v>
      </c>
      <c r="E18" s="20">
        <v>1</v>
      </c>
      <c r="F18" s="23">
        <v>6.6936648959854494</v>
      </c>
      <c r="G18" s="20">
        <v>1.07226</v>
      </c>
      <c r="H18" s="20">
        <v>2.0201119355783761</v>
      </c>
      <c r="I18" s="20"/>
      <c r="J18" s="20">
        <v>6</v>
      </c>
      <c r="K18" s="23">
        <v>1.997574212646986E-2</v>
      </c>
      <c r="L18" s="20">
        <v>1.5660000000000001</v>
      </c>
      <c r="M18" s="20"/>
      <c r="N18" s="20">
        <v>11.061530830470288</v>
      </c>
      <c r="O18" s="20">
        <v>1</v>
      </c>
    </row>
    <row r="19" spans="3:15">
      <c r="C19" s="19" t="s">
        <v>184</v>
      </c>
      <c r="D19" s="23">
        <v>1</v>
      </c>
      <c r="E19" s="20">
        <v>1</v>
      </c>
      <c r="F19" s="23">
        <v>6.6936648959854494</v>
      </c>
      <c r="G19" s="20">
        <v>1.07226</v>
      </c>
      <c r="H19" s="20">
        <v>2.0201119355783761</v>
      </c>
      <c r="I19" s="20"/>
      <c r="J19" s="20">
        <v>6</v>
      </c>
      <c r="K19" s="23">
        <v>1.997574212646986E-2</v>
      </c>
      <c r="L19" s="20">
        <v>1.5660000000000001</v>
      </c>
      <c r="M19" s="20"/>
      <c r="N19" s="20">
        <v>6.0615308304702866</v>
      </c>
      <c r="O19" s="20">
        <v>1</v>
      </c>
    </row>
    <row r="20" spans="3:15">
      <c r="C20" s="19" t="s">
        <v>185</v>
      </c>
      <c r="D20" s="23">
        <v>1</v>
      </c>
      <c r="E20" s="20">
        <v>1</v>
      </c>
      <c r="F20" s="23">
        <v>6.6936648959854494</v>
      </c>
      <c r="G20" s="20">
        <v>1.07226</v>
      </c>
      <c r="H20" s="20">
        <v>2.0201119355783761</v>
      </c>
      <c r="I20" s="20"/>
      <c r="J20" s="20">
        <v>6</v>
      </c>
      <c r="K20" s="23">
        <v>1.997574212646986E-2</v>
      </c>
      <c r="L20" s="20">
        <v>1.5660000000000001</v>
      </c>
      <c r="M20" s="20"/>
      <c r="N20" s="20">
        <v>11.061530830470288</v>
      </c>
      <c r="O20" s="20">
        <v>1</v>
      </c>
    </row>
    <row r="21" spans="3:15">
      <c r="C21" s="19" t="s">
        <v>893</v>
      </c>
      <c r="D21" s="23">
        <v>1</v>
      </c>
      <c r="E21" s="20">
        <v>1</v>
      </c>
      <c r="F21" s="23">
        <v>7.3431450111724388</v>
      </c>
      <c r="G21" s="20">
        <v>1.07226</v>
      </c>
      <c r="H21" s="20">
        <v>1.9616555641567954</v>
      </c>
      <c r="I21" s="20"/>
      <c r="J21" s="20">
        <v>6</v>
      </c>
      <c r="K21" s="23">
        <v>1.997574212646986E-2</v>
      </c>
      <c r="L21" s="20">
        <v>1.74</v>
      </c>
      <c r="M21" s="20">
        <v>1</v>
      </c>
      <c r="N21" s="20">
        <v>14.010382882097396</v>
      </c>
      <c r="O21" s="20">
        <v>1</v>
      </c>
    </row>
    <row r="22" spans="3:15">
      <c r="C22" s="19" t="s">
        <v>186</v>
      </c>
      <c r="D22" s="23">
        <v>1</v>
      </c>
      <c r="E22" s="20">
        <v>1</v>
      </c>
      <c r="F22" s="23">
        <v>7.3431450111724388</v>
      </c>
      <c r="G22" s="20">
        <v>1.07226</v>
      </c>
      <c r="H22" s="20">
        <v>1.9616555641567954</v>
      </c>
      <c r="I22" s="20"/>
      <c r="J22" s="20">
        <v>6</v>
      </c>
      <c r="K22" s="23">
        <v>1.997574212646986E-2</v>
      </c>
      <c r="L22" s="20">
        <v>1.74</v>
      </c>
      <c r="M22" s="20">
        <v>1</v>
      </c>
      <c r="N22" s="20">
        <v>14.010382882097396</v>
      </c>
      <c r="O22" s="20">
        <v>1</v>
      </c>
    </row>
    <row r="23" spans="3:15">
      <c r="C23" s="19" t="s">
        <v>187</v>
      </c>
      <c r="D23" s="23">
        <v>1</v>
      </c>
      <c r="E23" s="20">
        <v>1</v>
      </c>
      <c r="F23" s="23">
        <v>6.6936648959854494</v>
      </c>
      <c r="G23" s="20">
        <v>1.07226</v>
      </c>
      <c r="H23" s="20">
        <v>2.0201119355783761</v>
      </c>
      <c r="I23" s="20"/>
      <c r="J23" s="20">
        <v>6</v>
      </c>
      <c r="K23" s="23">
        <v>1.997574212646986E-2</v>
      </c>
      <c r="L23" s="20">
        <v>1.5660000000000001</v>
      </c>
      <c r="M23" s="20"/>
      <c r="N23" s="20">
        <v>11.061530830470288</v>
      </c>
      <c r="O23" s="20">
        <v>1</v>
      </c>
    </row>
    <row r="24" spans="3:15">
      <c r="C24" s="19" t="s">
        <v>188</v>
      </c>
      <c r="D24" s="23">
        <v>1</v>
      </c>
      <c r="E24" s="20">
        <v>1</v>
      </c>
      <c r="F24" s="23">
        <v>6.6936648959854494</v>
      </c>
      <c r="G24" s="20">
        <v>1.07226</v>
      </c>
      <c r="H24" s="20">
        <v>2.0201119355783761</v>
      </c>
      <c r="I24" s="20"/>
      <c r="J24" s="20">
        <v>6</v>
      </c>
      <c r="K24" s="23">
        <v>1.997574212646986E-2</v>
      </c>
      <c r="L24" s="20">
        <v>1.5660000000000001</v>
      </c>
      <c r="M24" s="20"/>
      <c r="N24" s="20">
        <v>11.061530830470288</v>
      </c>
      <c r="O24" s="20">
        <v>1</v>
      </c>
    </row>
    <row r="25" spans="3:15">
      <c r="C25" s="19" t="s">
        <v>189</v>
      </c>
      <c r="D25" s="23">
        <v>1</v>
      </c>
      <c r="E25" s="20">
        <v>1</v>
      </c>
      <c r="F25" s="23">
        <v>6.6936648959854494</v>
      </c>
      <c r="G25" s="20">
        <v>1.07226</v>
      </c>
      <c r="H25" s="20">
        <v>2.0201119355783761</v>
      </c>
      <c r="I25" s="20"/>
      <c r="J25" s="20">
        <v>6</v>
      </c>
      <c r="K25" s="23">
        <v>1.997574212646986E-2</v>
      </c>
      <c r="L25" s="20">
        <v>1.5660000000000001</v>
      </c>
      <c r="M25" s="20"/>
      <c r="N25" s="20">
        <v>11.061530830470288</v>
      </c>
      <c r="O25" s="20">
        <v>1</v>
      </c>
    </row>
    <row r="26" spans="3:15">
      <c r="C26" s="19" t="s">
        <v>190</v>
      </c>
      <c r="D26" s="23">
        <v>1</v>
      </c>
      <c r="E26" s="20">
        <v>1</v>
      </c>
      <c r="F26" s="23">
        <v>7.9222938982199373</v>
      </c>
      <c r="G26" s="20">
        <v>1.2867120000000001</v>
      </c>
      <c r="H26" s="20">
        <v>2.107727048409735</v>
      </c>
      <c r="I26" s="20"/>
      <c r="J26" s="20">
        <v>6</v>
      </c>
      <c r="K26" s="23">
        <v>2.3970890551763834E-2</v>
      </c>
      <c r="L26" s="20">
        <v>1.9140000000000001</v>
      </c>
      <c r="M26" s="20"/>
      <c r="N26" s="20">
        <v>11.158891406889765</v>
      </c>
      <c r="O26" s="20">
        <v>1</v>
      </c>
    </row>
    <row r="27" spans="3:15">
      <c r="C27" s="19" t="s">
        <v>191</v>
      </c>
      <c r="D27" s="23">
        <v>1</v>
      </c>
      <c r="E27" s="20">
        <v>1</v>
      </c>
      <c r="F27" s="23">
        <v>8.022293898219937</v>
      </c>
      <c r="G27" s="20">
        <v>1.2867120000000001</v>
      </c>
      <c r="H27" s="20">
        <v>2.1384260484097353</v>
      </c>
      <c r="I27" s="20"/>
      <c r="J27" s="20">
        <v>6</v>
      </c>
      <c r="K27" s="23">
        <v>2.3970890551763834E-2</v>
      </c>
      <c r="L27" s="20">
        <v>1.9140000000000001</v>
      </c>
      <c r="M27" s="20"/>
      <c r="N27" s="20">
        <v>11.189590406889765</v>
      </c>
      <c r="O27" s="20">
        <v>1</v>
      </c>
    </row>
    <row r="28" spans="3:15">
      <c r="C28" s="19" t="s">
        <v>192</v>
      </c>
      <c r="D28" s="23">
        <v>1</v>
      </c>
      <c r="E28" s="20">
        <v>1</v>
      </c>
      <c r="F28" s="23">
        <v>8.6717740134069281</v>
      </c>
      <c r="G28" s="20">
        <v>1.2867120000000001</v>
      </c>
      <c r="H28" s="20">
        <v>2.556372676988155</v>
      </c>
      <c r="I28" s="20">
        <v>1</v>
      </c>
      <c r="J28" s="20"/>
      <c r="K28" s="23">
        <v>2.3970890551763834E-2</v>
      </c>
      <c r="L28" s="20">
        <v>2.0880000000000001</v>
      </c>
      <c r="M28" s="20">
        <v>1</v>
      </c>
      <c r="N28" s="20">
        <v>2.6148454585168768</v>
      </c>
      <c r="O28" s="20">
        <v>1</v>
      </c>
    </row>
    <row r="29" spans="3:15">
      <c r="C29" s="19" t="s">
        <v>193</v>
      </c>
      <c r="D29" s="23">
        <v>1</v>
      </c>
      <c r="E29" s="20">
        <v>1</v>
      </c>
      <c r="F29" s="23">
        <v>8.022293898219937</v>
      </c>
      <c r="G29" s="20">
        <v>1.2867120000000001</v>
      </c>
      <c r="H29" s="20">
        <v>2.1384260484097353</v>
      </c>
      <c r="I29" s="20"/>
      <c r="J29" s="20">
        <v>6</v>
      </c>
      <c r="K29" s="23">
        <v>2.3970890551763834E-2</v>
      </c>
      <c r="L29" s="20">
        <v>1.9140000000000001</v>
      </c>
      <c r="M29" s="20"/>
      <c r="N29" s="20">
        <v>11.189590406889765</v>
      </c>
      <c r="O29" s="20">
        <v>1</v>
      </c>
    </row>
    <row r="30" spans="3:15">
      <c r="C30" s="19" t="s">
        <v>194</v>
      </c>
      <c r="D30" s="23">
        <v>1</v>
      </c>
      <c r="E30" s="20">
        <v>1</v>
      </c>
      <c r="F30" s="23">
        <v>8.022293898219937</v>
      </c>
      <c r="G30" s="20">
        <v>1.2867120000000001</v>
      </c>
      <c r="H30" s="20">
        <v>2.1384260484097353</v>
      </c>
      <c r="I30" s="20"/>
      <c r="J30" s="20">
        <v>6</v>
      </c>
      <c r="K30" s="23">
        <v>2.3970890551763834E-2</v>
      </c>
      <c r="L30" s="20">
        <v>1.9140000000000001</v>
      </c>
      <c r="M30" s="20"/>
      <c r="N30" s="20">
        <v>11.189590406889765</v>
      </c>
      <c r="O30" s="20">
        <v>1</v>
      </c>
    </row>
    <row r="31" spans="3:15">
      <c r="C31" s="19" t="s">
        <v>195</v>
      </c>
      <c r="D31" s="23">
        <v>1</v>
      </c>
      <c r="E31" s="20">
        <v>1</v>
      </c>
      <c r="F31" s="23">
        <v>8.6717740134069281</v>
      </c>
      <c r="G31" s="20">
        <v>1.2867120000000001</v>
      </c>
      <c r="H31" s="20">
        <v>2.556372676988155</v>
      </c>
      <c r="I31" s="20">
        <v>1</v>
      </c>
      <c r="J31" s="20"/>
      <c r="K31" s="23">
        <v>2.3970890551763834E-2</v>
      </c>
      <c r="L31" s="20">
        <v>2.0880000000000001</v>
      </c>
      <c r="M31" s="20">
        <v>1</v>
      </c>
      <c r="N31" s="20">
        <v>11.614845458516877</v>
      </c>
      <c r="O31" s="20">
        <v>1</v>
      </c>
    </row>
    <row r="32" spans="3:15">
      <c r="C32" s="19" t="s">
        <v>951</v>
      </c>
      <c r="D32" s="23">
        <v>1</v>
      </c>
      <c r="E32" s="20">
        <v>1</v>
      </c>
      <c r="F32" s="23">
        <v>10.649883130828405</v>
      </c>
      <c r="G32" s="20">
        <v>1.71576</v>
      </c>
      <c r="H32" s="20">
        <v>2.9349694183979329</v>
      </c>
      <c r="I32" s="20"/>
      <c r="J32" s="20">
        <v>6</v>
      </c>
      <c r="K32" s="23">
        <v>2.7966038977057805E-2</v>
      </c>
      <c r="L32" s="20">
        <v>2.6100000000000003</v>
      </c>
      <c r="M32" s="20">
        <v>1</v>
      </c>
      <c r="N32" s="20">
        <v>11.010496086563464</v>
      </c>
      <c r="O32" s="20"/>
    </row>
    <row r="33" spans="3:15">
      <c r="C33" s="19" t="s">
        <v>196</v>
      </c>
      <c r="D33" s="23">
        <v>1</v>
      </c>
      <c r="E33" s="20">
        <v>1</v>
      </c>
      <c r="F33" s="23">
        <v>10.679551902688914</v>
      </c>
      <c r="G33" s="20">
        <v>1.715616</v>
      </c>
      <c r="H33" s="20">
        <v>3.4161672740724534</v>
      </c>
      <c r="I33" s="20"/>
      <c r="J33" s="20">
        <v>6</v>
      </c>
      <c r="K33" s="23">
        <v>3.1961187402351779E-2</v>
      </c>
      <c r="L33" s="20">
        <v>2.6100000000000003</v>
      </c>
      <c r="M33" s="20">
        <v>1</v>
      </c>
      <c r="N33" s="20">
        <v>12.486822559728724</v>
      </c>
      <c r="O33" s="20">
        <v>1</v>
      </c>
    </row>
    <row r="34" spans="3:15">
      <c r="C34" s="19" t="s">
        <v>197</v>
      </c>
      <c r="D34" s="23">
        <v>1</v>
      </c>
      <c r="E34" s="20">
        <v>1</v>
      </c>
      <c r="F34" s="23">
        <v>10.679551902688914</v>
      </c>
      <c r="G34" s="20">
        <v>1.715616</v>
      </c>
      <c r="H34" s="20">
        <v>3.4161672740724534</v>
      </c>
      <c r="I34" s="20"/>
      <c r="J34" s="20">
        <v>6</v>
      </c>
      <c r="K34" s="23">
        <v>3.1961187402351779E-2</v>
      </c>
      <c r="L34" s="20">
        <v>2.6100000000000003</v>
      </c>
      <c r="M34" s="20">
        <v>1</v>
      </c>
      <c r="N34" s="20">
        <v>12.486822559728724</v>
      </c>
      <c r="O34" s="20">
        <v>1</v>
      </c>
    </row>
    <row r="35" spans="3:15">
      <c r="C35" s="19" t="s">
        <v>198</v>
      </c>
      <c r="D35" s="23">
        <v>1</v>
      </c>
      <c r="E35" s="20">
        <v>1</v>
      </c>
      <c r="F35" s="23">
        <v>11.329032017875905</v>
      </c>
      <c r="G35" s="20">
        <v>1.715616</v>
      </c>
      <c r="H35" s="20">
        <v>3.4513239026508726</v>
      </c>
      <c r="I35" s="20"/>
      <c r="J35" s="20">
        <v>6</v>
      </c>
      <c r="K35" s="23">
        <v>3.1961187402351779E-2</v>
      </c>
      <c r="L35" s="20">
        <v>2.7840000000000003</v>
      </c>
      <c r="M35" s="20">
        <v>1</v>
      </c>
      <c r="N35" s="20">
        <v>8.5292876113558354</v>
      </c>
      <c r="O35" s="20">
        <v>1</v>
      </c>
    </row>
    <row r="36" spans="3:15">
      <c r="C36" s="19" t="s">
        <v>199</v>
      </c>
      <c r="D36" s="23">
        <v>1</v>
      </c>
      <c r="E36" s="20">
        <v>1</v>
      </c>
      <c r="F36" s="23">
        <v>11.329032017875905</v>
      </c>
      <c r="G36" s="20">
        <v>1.715616</v>
      </c>
      <c r="H36" s="20">
        <v>3.4513239026508726</v>
      </c>
      <c r="I36" s="20"/>
      <c r="J36" s="20">
        <v>6</v>
      </c>
      <c r="K36" s="23">
        <v>3.1961187402351779E-2</v>
      </c>
      <c r="L36" s="20">
        <v>2.7840000000000003</v>
      </c>
      <c r="M36" s="20">
        <v>1</v>
      </c>
      <c r="N36" s="20">
        <v>3.5292876113558354</v>
      </c>
      <c r="O36" s="20">
        <v>1</v>
      </c>
    </row>
    <row r="37" spans="3:15">
      <c r="C37" s="19" t="s">
        <v>897</v>
      </c>
      <c r="D37" s="23">
        <v>1</v>
      </c>
      <c r="E37" s="20">
        <v>1</v>
      </c>
      <c r="F37" s="23">
        <v>7.4001099676053421</v>
      </c>
      <c r="G37" s="20">
        <v>1.0510079999999999</v>
      </c>
      <c r="H37" s="20">
        <v>3.1465017767597989</v>
      </c>
      <c r="I37" s="20"/>
      <c r="J37" s="20">
        <v>6</v>
      </c>
      <c r="K37" s="23">
        <v>2.1337663405409844E-2</v>
      </c>
      <c r="L37" s="20">
        <v>1.7694719999999999</v>
      </c>
      <c r="M37" s="20"/>
      <c r="N37" s="20">
        <v>14.196076193525236</v>
      </c>
      <c r="O37" s="20"/>
    </row>
    <row r="38" spans="3:15">
      <c r="C38" s="19" t="s">
        <v>899</v>
      </c>
      <c r="D38" s="23">
        <v>1</v>
      </c>
      <c r="E38" s="20">
        <v>1</v>
      </c>
      <c r="F38" s="23">
        <v>7.4001099676053421</v>
      </c>
      <c r="G38" s="20">
        <v>1.0510079999999999</v>
      </c>
      <c r="H38" s="20">
        <v>3.1465017767597989</v>
      </c>
      <c r="I38" s="20"/>
      <c r="J38" s="20">
        <v>6</v>
      </c>
      <c r="K38" s="23">
        <v>2.1337663405409844E-2</v>
      </c>
      <c r="L38" s="20">
        <v>1.7694719999999999</v>
      </c>
      <c r="M38" s="20"/>
      <c r="N38" s="20">
        <v>12.196076193525236</v>
      </c>
      <c r="O38" s="20"/>
    </row>
    <row r="39" spans="3:15">
      <c r="C39" s="19" t="s">
        <v>895</v>
      </c>
      <c r="D39" s="23">
        <v>1</v>
      </c>
      <c r="E39" s="20">
        <v>1</v>
      </c>
      <c r="F39" s="23">
        <v>7.4001099676053421</v>
      </c>
      <c r="G39" s="20">
        <v>1.0510079999999999</v>
      </c>
      <c r="H39" s="20">
        <v>3.1465017767597989</v>
      </c>
      <c r="I39" s="20"/>
      <c r="J39" s="20">
        <v>6</v>
      </c>
      <c r="K39" s="23">
        <v>2.1337663405409844E-2</v>
      </c>
      <c r="L39" s="20">
        <v>1.7694719999999999</v>
      </c>
      <c r="M39" s="20"/>
      <c r="N39" s="20">
        <v>14.196076193525236</v>
      </c>
      <c r="O39" s="20"/>
    </row>
    <row r="40" spans="3:15">
      <c r="C40" s="19" t="s">
        <v>200</v>
      </c>
      <c r="D40" s="23">
        <v>1</v>
      </c>
      <c r="E40" s="20">
        <v>1</v>
      </c>
      <c r="F40" s="23">
        <v>8.1590345686969261</v>
      </c>
      <c r="G40" s="20">
        <v>1.31376</v>
      </c>
      <c r="H40" s="20">
        <v>3.1998459352733235</v>
      </c>
      <c r="I40" s="20"/>
      <c r="J40" s="20">
        <v>6</v>
      </c>
      <c r="K40" s="23">
        <v>2.6672079256762307E-2</v>
      </c>
      <c r="L40" s="20">
        <v>1.990656</v>
      </c>
      <c r="M40" s="20"/>
      <c r="N40" s="20">
        <v>14.252781034025112</v>
      </c>
      <c r="O40" s="20"/>
    </row>
    <row r="41" spans="3:15">
      <c r="C41" s="19" t="s">
        <v>201</v>
      </c>
      <c r="D41" s="23">
        <v>1</v>
      </c>
      <c r="E41" s="20">
        <v>1</v>
      </c>
      <c r="F41" s="23">
        <v>8.1590345686969261</v>
      </c>
      <c r="G41" s="20">
        <v>1.31376</v>
      </c>
      <c r="H41" s="20">
        <v>3.1998459352733235</v>
      </c>
      <c r="I41" s="20"/>
      <c r="J41" s="20">
        <v>6</v>
      </c>
      <c r="K41" s="23">
        <v>2.6672079256762307E-2</v>
      </c>
      <c r="L41" s="20">
        <v>1.990656</v>
      </c>
      <c r="M41" s="20"/>
      <c r="N41" s="20">
        <v>12.252781034025112</v>
      </c>
      <c r="O41" s="20"/>
    </row>
    <row r="42" spans="3:15">
      <c r="C42" s="19" t="s">
        <v>202</v>
      </c>
      <c r="D42" s="23">
        <v>1</v>
      </c>
      <c r="E42" s="20">
        <v>1</v>
      </c>
      <c r="F42" s="23">
        <v>10.782664951408014</v>
      </c>
      <c r="G42" s="20">
        <v>1.5765119999999999</v>
      </c>
      <c r="H42" s="20">
        <v>3.5723301651396979</v>
      </c>
      <c r="I42" s="20"/>
      <c r="J42" s="20">
        <v>6</v>
      </c>
      <c r="K42" s="23">
        <v>3.200649510811477E-2</v>
      </c>
      <c r="L42" s="20">
        <v>2.6542080000000001</v>
      </c>
      <c r="M42" s="20"/>
      <c r="N42" s="20">
        <v>4.6466917902878517</v>
      </c>
      <c r="O42" s="20"/>
    </row>
    <row r="43" spans="3:15">
      <c r="C43" s="19" t="s">
        <v>203</v>
      </c>
      <c r="D43" s="23">
        <v>1</v>
      </c>
      <c r="E43" s="20">
        <v>1</v>
      </c>
      <c r="F43" s="23">
        <v>10.782664951408014</v>
      </c>
      <c r="G43" s="20">
        <v>1.5765119999999999</v>
      </c>
      <c r="H43" s="20">
        <v>3.5723301651396979</v>
      </c>
      <c r="I43" s="20"/>
      <c r="J43" s="20">
        <v>6</v>
      </c>
      <c r="K43" s="23">
        <v>3.200649510811477E-2</v>
      </c>
      <c r="L43" s="20">
        <v>2.6542080000000001</v>
      </c>
      <c r="M43" s="20"/>
      <c r="N43" s="20">
        <v>4.6466917902878517</v>
      </c>
      <c r="O43" s="20"/>
    </row>
    <row r="44" spans="3:15">
      <c r="C44" s="19" t="s">
        <v>204</v>
      </c>
      <c r="D44" s="23">
        <v>1</v>
      </c>
      <c r="E44" s="20">
        <v>1</v>
      </c>
      <c r="F44" s="23">
        <v>9.9738120605982612</v>
      </c>
      <c r="G44" s="20">
        <v>1.5765119999999999</v>
      </c>
      <c r="H44" s="20">
        <v>3.5141426294632732</v>
      </c>
      <c r="I44" s="20"/>
      <c r="J44" s="20">
        <v>6</v>
      </c>
      <c r="K44" s="23">
        <v>3.200649510811477E-2</v>
      </c>
      <c r="L44" s="20">
        <v>2.4330240000000001</v>
      </c>
      <c r="M44" s="20"/>
      <c r="N44" s="20">
        <v>10.57947133240642</v>
      </c>
      <c r="O44" s="20"/>
    </row>
    <row r="45" spans="3:15">
      <c r="C45" s="19" t="s">
        <v>205</v>
      </c>
      <c r="D45" s="23">
        <v>1</v>
      </c>
      <c r="E45" s="20">
        <v>1</v>
      </c>
      <c r="F45" s="23">
        <v>18.177094931173645</v>
      </c>
      <c r="G45" s="20">
        <v>2.2952159999999999</v>
      </c>
      <c r="H45" s="20">
        <v>5.4414216951530765</v>
      </c>
      <c r="I45" s="20"/>
      <c r="J45" s="20">
        <v>6</v>
      </c>
      <c r="K45" s="23">
        <v>4.8009742662172158E-2</v>
      </c>
      <c r="L45" s="20">
        <v>3.981312</v>
      </c>
      <c r="M45" s="20"/>
      <c r="N45" s="20">
        <v>5.5614248337641596</v>
      </c>
      <c r="O45" s="20"/>
    </row>
    <row r="46" spans="3:15">
      <c r="C46" s="19" t="s">
        <v>206</v>
      </c>
      <c r="D46" s="23">
        <v>1</v>
      </c>
      <c r="E46" s="20">
        <v>1</v>
      </c>
      <c r="F46" s="23">
        <v>16.529862161043241</v>
      </c>
      <c r="G46" s="20">
        <v>2.0401920000000002</v>
      </c>
      <c r="H46" s="20">
        <v>5.5284942845805123</v>
      </c>
      <c r="I46" s="20"/>
      <c r="J46" s="20">
        <v>6</v>
      </c>
      <c r="K46" s="23">
        <v>4.2675326810819689E-2</v>
      </c>
      <c r="L46" s="20">
        <v>3.5389439999999999</v>
      </c>
      <c r="M46" s="20"/>
      <c r="N46" s="20">
        <v>14.635163741123698</v>
      </c>
      <c r="O46" s="20"/>
    </row>
    <row r="47" spans="3:15">
      <c r="C47" s="19" t="s">
        <v>207</v>
      </c>
      <c r="D47" s="23">
        <v>1</v>
      </c>
      <c r="E47" s="20">
        <v>1</v>
      </c>
      <c r="F47" s="23">
        <v>16.529862161043241</v>
      </c>
      <c r="G47" s="20">
        <v>2.0401920000000002</v>
      </c>
      <c r="H47" s="20">
        <v>5.5284942845805123</v>
      </c>
      <c r="I47" s="20"/>
      <c r="J47" s="20">
        <v>6</v>
      </c>
      <c r="K47" s="23">
        <v>4.2675326810819689E-2</v>
      </c>
      <c r="L47" s="20">
        <v>3.5389439999999999</v>
      </c>
      <c r="M47" s="20"/>
      <c r="N47" s="20">
        <v>15.635163741123698</v>
      </c>
      <c r="O47" s="20"/>
    </row>
    <row r="48" spans="3:15">
      <c r="C48" s="19" t="s">
        <v>208</v>
      </c>
      <c r="D48" s="23">
        <v>1</v>
      </c>
      <c r="E48" s="20">
        <v>1</v>
      </c>
      <c r="F48" s="23">
        <v>19.907019532265227</v>
      </c>
      <c r="G48" s="20">
        <v>2.2952159999999999</v>
      </c>
      <c r="H48" s="20">
        <v>6.5142758536666019</v>
      </c>
      <c r="I48" s="20"/>
      <c r="J48" s="20">
        <v>6</v>
      </c>
      <c r="K48" s="23">
        <v>5.3344158513524614E-2</v>
      </c>
      <c r="L48" s="20">
        <v>4.202496</v>
      </c>
      <c r="M48" s="20"/>
      <c r="N48" s="20">
        <v>7.6376396742640367</v>
      </c>
      <c r="O48" s="20"/>
    </row>
    <row r="49" spans="3:15">
      <c r="C49" s="19" t="s">
        <v>209</v>
      </c>
      <c r="D49" s="23">
        <v>1</v>
      </c>
      <c r="E49" s="20">
        <v>1</v>
      </c>
      <c r="F49" s="23">
        <v>19.148094931173645</v>
      </c>
      <c r="G49" s="20">
        <v>2.2952159999999999</v>
      </c>
      <c r="H49" s="20">
        <v>6.5935816951530768</v>
      </c>
      <c r="I49" s="20"/>
      <c r="J49" s="20">
        <v>6</v>
      </c>
      <c r="K49" s="23">
        <v>4.8009742662172158E-2</v>
      </c>
      <c r="L49" s="20">
        <v>3.981312</v>
      </c>
      <c r="M49" s="20"/>
      <c r="N49" s="20">
        <v>16.713584833764159</v>
      </c>
      <c r="O49" s="20"/>
    </row>
    <row r="50" spans="3:15">
      <c r="C50" s="19" t="s">
        <v>210</v>
      </c>
      <c r="D50" s="23">
        <v>1</v>
      </c>
      <c r="E50" s="20">
        <v>1</v>
      </c>
      <c r="F50" s="23">
        <v>19.148094931173645</v>
      </c>
      <c r="G50" s="20">
        <v>2.2952159999999999</v>
      </c>
      <c r="H50" s="20">
        <v>6.5935816951530768</v>
      </c>
      <c r="I50" s="20"/>
      <c r="J50" s="20">
        <v>6</v>
      </c>
      <c r="K50" s="23">
        <v>4.8009742662172158E-2</v>
      </c>
      <c r="L50" s="20">
        <v>3.981312</v>
      </c>
      <c r="M50" s="20"/>
      <c r="N50" s="20">
        <v>16.713584833764159</v>
      </c>
      <c r="O50" s="20"/>
    </row>
    <row r="51" spans="3:15">
      <c r="C51" s="19" t="s">
        <v>211</v>
      </c>
      <c r="D51" s="23">
        <v>1</v>
      </c>
      <c r="E51" s="20">
        <v>1</v>
      </c>
      <c r="F51" s="23">
        <v>23.20148507252604</v>
      </c>
      <c r="G51" s="20">
        <v>2.8052640000000002</v>
      </c>
      <c r="H51" s="20">
        <v>6.9218956748117293</v>
      </c>
      <c r="I51" s="20"/>
      <c r="J51" s="20">
        <v>6</v>
      </c>
      <c r="K51" s="23">
        <v>6.401299021622954E-2</v>
      </c>
      <c r="L51" s="20">
        <v>5.0872320000000002</v>
      </c>
      <c r="M51" s="20"/>
      <c r="N51" s="20">
        <v>8.0719268595449609</v>
      </c>
      <c r="O51" s="20"/>
    </row>
    <row r="52" spans="3:15">
      <c r="C52" s="19" t="s">
        <v>212</v>
      </c>
      <c r="D52" s="23">
        <v>1</v>
      </c>
      <c r="E52" s="20">
        <v>1</v>
      </c>
      <c r="F52" s="23">
        <v>22.754988299216389</v>
      </c>
      <c r="G52" s="20">
        <v>3.0602879999999999</v>
      </c>
      <c r="H52" s="20">
        <v>8.8812148835833167</v>
      </c>
      <c r="I52" s="20"/>
      <c r="J52" s="20">
        <v>6</v>
      </c>
      <c r="K52" s="23">
        <v>6.2747677382224781E-2</v>
      </c>
      <c r="L52" s="20">
        <v>5.3084160000000002</v>
      </c>
      <c r="M52" s="20"/>
      <c r="N52" s="20">
        <v>19.041809607849409</v>
      </c>
      <c r="O52" s="20"/>
    </row>
    <row r="53" spans="3:15">
      <c r="C53" s="19" t="s">
        <v>213</v>
      </c>
      <c r="D53" s="23">
        <v>1</v>
      </c>
      <c r="E53" s="20">
        <v>1</v>
      </c>
      <c r="F53" s="23">
        <v>22.754988299216389</v>
      </c>
      <c r="G53" s="20">
        <v>3.0602879999999999</v>
      </c>
      <c r="H53" s="20">
        <v>8.8812148835833167</v>
      </c>
      <c r="I53" s="20"/>
      <c r="J53" s="20">
        <v>6</v>
      </c>
      <c r="K53" s="23">
        <v>6.2747677382224781E-2</v>
      </c>
      <c r="L53" s="20">
        <v>5.3084160000000002</v>
      </c>
      <c r="M53" s="20"/>
      <c r="N53" s="20">
        <v>18.041809607849409</v>
      </c>
      <c r="O53" s="20"/>
    </row>
    <row r="54" spans="3:15">
      <c r="C54" s="19" t="s">
        <v>214</v>
      </c>
      <c r="D54" s="23">
        <v>1</v>
      </c>
      <c r="E54" s="20">
        <v>1</v>
      </c>
      <c r="F54" s="23">
        <v>6.0732253652295745</v>
      </c>
      <c r="G54" s="20">
        <v>0.78227999999999998</v>
      </c>
      <c r="H54" s="20">
        <v>1.5645128809250681</v>
      </c>
      <c r="I54" s="20"/>
      <c r="J54" s="20">
        <v>6</v>
      </c>
      <c r="K54" s="23">
        <v>1.7007835588211364E-2</v>
      </c>
      <c r="L54" s="20"/>
      <c r="M54" s="20"/>
      <c r="N54" s="20">
        <v>7.6930449036479605</v>
      </c>
      <c r="O54" s="20">
        <v>1</v>
      </c>
    </row>
    <row r="55" spans="3:15">
      <c r="C55" s="19" t="s">
        <v>215</v>
      </c>
      <c r="D55" s="23">
        <v>1</v>
      </c>
      <c r="E55" s="20">
        <v>1</v>
      </c>
      <c r="F55" s="23">
        <v>5.5271516039178188</v>
      </c>
      <c r="G55" s="20">
        <v>0.78227999999999998</v>
      </c>
      <c r="H55" s="20">
        <v>1.5327649211604069</v>
      </c>
      <c r="I55" s="20">
        <v>1</v>
      </c>
      <c r="J55" s="20"/>
      <c r="K55" s="23">
        <v>1.3606268470569094E-2</v>
      </c>
      <c r="L55" s="20"/>
      <c r="M55" s="20"/>
      <c r="N55" s="20">
        <v>7.6501511422944919</v>
      </c>
      <c r="O55" s="20">
        <v>1</v>
      </c>
    </row>
    <row r="56" spans="3:15">
      <c r="C56" s="19" t="s">
        <v>903</v>
      </c>
      <c r="D56" s="23">
        <v>1</v>
      </c>
      <c r="E56" s="20">
        <v>1</v>
      </c>
      <c r="F56" s="23">
        <v>5.5271516039178188</v>
      </c>
      <c r="G56" s="20">
        <v>0.78227999999999998</v>
      </c>
      <c r="H56" s="20">
        <v>1.5327649211604069</v>
      </c>
      <c r="I56" s="20"/>
      <c r="J56" s="20">
        <v>6</v>
      </c>
      <c r="K56" s="23">
        <v>1.3606268470569094E-2</v>
      </c>
      <c r="L56" s="20"/>
      <c r="M56" s="20"/>
      <c r="N56" s="20">
        <v>7.6501511422944919</v>
      </c>
      <c r="O56" s="20">
        <v>1</v>
      </c>
    </row>
    <row r="57" spans="3:15">
      <c r="C57" s="19" t="s">
        <v>890</v>
      </c>
      <c r="D57" s="23">
        <v>1</v>
      </c>
      <c r="E57" s="20">
        <v>1</v>
      </c>
      <c r="F57" s="23">
        <v>6.0732253652295745</v>
      </c>
      <c r="G57" s="20">
        <v>0.78227999999999998</v>
      </c>
      <c r="H57" s="20">
        <v>1.5645128809250681</v>
      </c>
      <c r="I57" s="20"/>
      <c r="J57" s="28">
        <v>6</v>
      </c>
      <c r="K57" s="23">
        <v>1.7007835588211364E-2</v>
      </c>
      <c r="L57" s="20"/>
      <c r="M57" s="20"/>
      <c r="N57" s="20">
        <v>1.6930449036479609</v>
      </c>
      <c r="O57" s="20">
        <v>1</v>
      </c>
    </row>
    <row r="58" spans="3:15">
      <c r="C58" s="19" t="s">
        <v>216</v>
      </c>
      <c r="D58" s="23">
        <v>1</v>
      </c>
      <c r="E58" s="20">
        <v>1</v>
      </c>
      <c r="F58" s="23">
        <v>6.0732253652295745</v>
      </c>
      <c r="G58" s="20">
        <v>0.78227999999999998</v>
      </c>
      <c r="H58" s="20">
        <v>1.5645128809250681</v>
      </c>
      <c r="I58" s="20"/>
      <c r="J58" s="20">
        <v>6</v>
      </c>
      <c r="K58" s="23">
        <v>1.7007835588211364E-2</v>
      </c>
      <c r="L58" s="20"/>
      <c r="M58" s="20"/>
      <c r="N58" s="20">
        <v>7.6930449036479605</v>
      </c>
      <c r="O58" s="20">
        <v>1</v>
      </c>
    </row>
    <row r="59" spans="3:15">
      <c r="C59" s="19" t="s">
        <v>217</v>
      </c>
      <c r="D59" s="23">
        <v>1</v>
      </c>
      <c r="E59" s="20">
        <v>1</v>
      </c>
      <c r="F59" s="23">
        <v>7.5175132662090309</v>
      </c>
      <c r="G59" s="20">
        <v>0.97785</v>
      </c>
      <c r="H59" s="20">
        <v>1.9564211112151701</v>
      </c>
      <c r="I59" s="20"/>
      <c r="J59" s="20">
        <v>6</v>
      </c>
      <c r="K59" s="23">
        <v>2.040940270585364E-2</v>
      </c>
      <c r="L59" s="20"/>
      <c r="M59" s="20"/>
      <c r="N59" s="20">
        <v>8.1142996892215855</v>
      </c>
      <c r="O59" s="20">
        <v>1</v>
      </c>
    </row>
    <row r="60" spans="3:15">
      <c r="C60" s="19" t="s">
        <v>1038</v>
      </c>
      <c r="D60" s="23">
        <v>1</v>
      </c>
      <c r="E60" s="20">
        <v>1</v>
      </c>
      <c r="F60" s="23">
        <v>6.0114160089379522</v>
      </c>
      <c r="G60" s="20">
        <v>0.85780800000000001</v>
      </c>
      <c r="H60" s="20">
        <v>1.5860004513254362</v>
      </c>
      <c r="I60" s="20"/>
      <c r="J60" s="20">
        <v>6</v>
      </c>
      <c r="K60" s="23">
        <v>1.5980593701175889E-2</v>
      </c>
      <c r="L60" s="20">
        <v>1.3920000000000001</v>
      </c>
      <c r="M60" s="20"/>
      <c r="N60" s="20">
        <v>10.624982305677918</v>
      </c>
      <c r="O60" s="20"/>
    </row>
    <row r="61" spans="3:15">
      <c r="C61" s="19" t="s">
        <v>1008</v>
      </c>
      <c r="D61" s="23">
        <v>1</v>
      </c>
      <c r="E61" s="20">
        <v>1</v>
      </c>
      <c r="F61" s="23">
        <v>6.5905648959854481</v>
      </c>
      <c r="G61" s="20">
        <v>0.85780800000000001</v>
      </c>
      <c r="H61" s="20">
        <v>1.625951935578376</v>
      </c>
      <c r="I61" s="20">
        <v>1</v>
      </c>
      <c r="J61" s="20"/>
      <c r="K61" s="23">
        <v>1.997574212646986E-2</v>
      </c>
      <c r="L61" s="20">
        <v>1.5660000000000001</v>
      </c>
      <c r="M61" s="20"/>
      <c r="N61" s="20">
        <v>10.667370830470288</v>
      </c>
      <c r="O61" s="20"/>
    </row>
    <row r="62" spans="3:15">
      <c r="C62" s="19" t="s">
        <v>218</v>
      </c>
      <c r="D62" s="23">
        <v>1</v>
      </c>
      <c r="E62" s="20">
        <v>1</v>
      </c>
      <c r="F62" s="23">
        <v>6.0145160089379521</v>
      </c>
      <c r="G62" s="20">
        <v>0.85780800000000001</v>
      </c>
      <c r="H62" s="20">
        <v>1.6834034513254363</v>
      </c>
      <c r="I62" s="20"/>
      <c r="J62" s="20">
        <v>6</v>
      </c>
      <c r="K62" s="23">
        <v>1.5980593701175889E-2</v>
      </c>
      <c r="L62" s="20">
        <v>1.3920000000000001</v>
      </c>
      <c r="M62" s="20"/>
      <c r="N62" s="20">
        <v>10.722385305677918</v>
      </c>
      <c r="O62" s="20"/>
    </row>
    <row r="63" spans="3:15">
      <c r="C63" s="19" t="s">
        <v>1033</v>
      </c>
      <c r="D63" s="23">
        <v>1</v>
      </c>
      <c r="E63" s="20">
        <v>1</v>
      </c>
      <c r="F63" s="23">
        <v>6.0145160089379521</v>
      </c>
      <c r="G63" s="20">
        <v>0.85780800000000001</v>
      </c>
      <c r="H63" s="20">
        <v>1.6834034513254363</v>
      </c>
      <c r="I63" s="20"/>
      <c r="J63" s="20">
        <v>6</v>
      </c>
      <c r="K63" s="23">
        <v>1.5980593701175889E-2</v>
      </c>
      <c r="L63" s="20">
        <v>1.3920000000000001</v>
      </c>
      <c r="M63" s="20"/>
      <c r="N63" s="20">
        <v>10.722385305677918</v>
      </c>
      <c r="O63" s="20"/>
    </row>
    <row r="64" spans="3:15">
      <c r="C64" s="19" t="s">
        <v>1005</v>
      </c>
      <c r="D64" s="23">
        <v>1</v>
      </c>
      <c r="E64" s="20">
        <v>1</v>
      </c>
      <c r="F64" s="23">
        <v>6.593664895985448</v>
      </c>
      <c r="G64" s="20">
        <v>0.85780800000000001</v>
      </c>
      <c r="H64" s="20">
        <v>1.7233549355783762</v>
      </c>
      <c r="I64" s="20">
        <v>1</v>
      </c>
      <c r="J64" s="20"/>
      <c r="K64" s="23">
        <v>1.997574212646986E-2</v>
      </c>
      <c r="L64" s="20">
        <v>1.5660000000000001</v>
      </c>
      <c r="M64" s="20"/>
      <c r="N64" s="20">
        <v>10.764773830470288</v>
      </c>
      <c r="O64" s="20"/>
    </row>
    <row r="65" spans="3:15">
      <c r="C65" s="19" t="s">
        <v>1045</v>
      </c>
      <c r="D65" s="23">
        <v>1</v>
      </c>
      <c r="E65" s="20">
        <v>1</v>
      </c>
      <c r="F65" s="23">
        <v>7.2991450111724383</v>
      </c>
      <c r="G65" s="20">
        <v>1.07226</v>
      </c>
      <c r="H65" s="20">
        <v>1.9616555641567954</v>
      </c>
      <c r="I65" s="20"/>
      <c r="J65" s="20">
        <v>6</v>
      </c>
      <c r="K65" s="23">
        <v>1.997574212646986E-2</v>
      </c>
      <c r="L65" s="20">
        <v>1.74</v>
      </c>
      <c r="M65" s="20"/>
      <c r="N65" s="20">
        <v>11.010382882097396</v>
      </c>
      <c r="O65" s="20"/>
    </row>
    <row r="66" spans="3:15">
      <c r="C66" s="19" t="s">
        <v>762</v>
      </c>
      <c r="D66" s="23">
        <v>1</v>
      </c>
      <c r="E66" s="20">
        <v>1</v>
      </c>
      <c r="F66" s="23">
        <v>6.6936648959854494</v>
      </c>
      <c r="G66" s="20">
        <v>1.07</v>
      </c>
      <c r="H66" s="20">
        <v>1.9064119355783762</v>
      </c>
      <c r="I66" s="20"/>
      <c r="J66" s="20">
        <v>6</v>
      </c>
      <c r="K66" s="23">
        <v>1.997574212646986E-2</v>
      </c>
      <c r="L66" s="20">
        <v>1.5660000000000001</v>
      </c>
      <c r="M66" s="20">
        <v>1</v>
      </c>
      <c r="N66" s="20">
        <v>10.947830830470288</v>
      </c>
      <c r="O66" s="20"/>
    </row>
    <row r="67" spans="3:15">
      <c r="C67" s="19" t="s">
        <v>219</v>
      </c>
      <c r="D67" s="23">
        <v>1</v>
      </c>
      <c r="E67" s="20">
        <v>1</v>
      </c>
      <c r="F67" s="23">
        <v>7.3431450111724388</v>
      </c>
      <c r="G67" s="20">
        <v>1.07226</v>
      </c>
      <c r="H67" s="20">
        <v>2.0677755641567952</v>
      </c>
      <c r="I67" s="20"/>
      <c r="J67" s="20">
        <v>6</v>
      </c>
      <c r="K67" s="23">
        <v>1.997574212646986E-2</v>
      </c>
      <c r="L67" s="20">
        <v>1.74</v>
      </c>
      <c r="M67" s="20"/>
      <c r="N67" s="20">
        <v>8.1165028820973966</v>
      </c>
      <c r="O67" s="20">
        <v>2</v>
      </c>
    </row>
    <row r="68" spans="3:15">
      <c r="C68" s="19" t="s">
        <v>1042</v>
      </c>
      <c r="D68" s="23">
        <v>1</v>
      </c>
      <c r="E68" s="20">
        <v>1</v>
      </c>
      <c r="F68" s="23">
        <v>7.2991450111724383</v>
      </c>
      <c r="G68" s="20">
        <v>1.07226</v>
      </c>
      <c r="H68" s="20">
        <v>2.0984745641567955</v>
      </c>
      <c r="I68" s="20"/>
      <c r="J68" s="20">
        <v>6</v>
      </c>
      <c r="K68" s="23">
        <v>1.997574212646986E-2</v>
      </c>
      <c r="L68" s="20">
        <v>1.74</v>
      </c>
      <c r="M68" s="20"/>
      <c r="N68" s="20">
        <v>11.147201882097397</v>
      </c>
      <c r="O68" s="20"/>
    </row>
    <row r="69" spans="3:15">
      <c r="C69" s="19" t="s">
        <v>764</v>
      </c>
      <c r="D69" s="23">
        <v>1</v>
      </c>
      <c r="E69" s="20">
        <v>1</v>
      </c>
      <c r="F69" s="23">
        <v>6.6936648959854494</v>
      </c>
      <c r="G69" s="20">
        <v>1.07</v>
      </c>
      <c r="H69" s="20">
        <v>1.9064119355783762</v>
      </c>
      <c r="I69" s="20"/>
      <c r="J69" s="20">
        <v>6</v>
      </c>
      <c r="K69" s="23">
        <v>1.997574212646986E-2</v>
      </c>
      <c r="L69" s="20">
        <v>1.5660000000000001</v>
      </c>
      <c r="M69" s="20">
        <v>1</v>
      </c>
      <c r="N69" s="20">
        <v>10.947830830470288</v>
      </c>
      <c r="O69" s="20"/>
    </row>
    <row r="70" spans="3:15">
      <c r="C70" s="19" t="s">
        <v>766</v>
      </c>
      <c r="D70" s="23">
        <v>1</v>
      </c>
      <c r="E70" s="20">
        <v>1</v>
      </c>
      <c r="F70" s="23">
        <v>8.6717740134069281</v>
      </c>
      <c r="G70" s="20">
        <v>1.29</v>
      </c>
      <c r="H70" s="20">
        <v>2.4585906769881545</v>
      </c>
      <c r="I70" s="20"/>
      <c r="J70" s="20">
        <v>6</v>
      </c>
      <c r="K70" s="23">
        <v>2.3970890551763834E-2</v>
      </c>
      <c r="L70" s="20">
        <v>2.0880000000000001</v>
      </c>
      <c r="M70" s="20">
        <v>1</v>
      </c>
      <c r="N70" s="20">
        <v>11.517063458516876</v>
      </c>
      <c r="O70" s="20">
        <v>1</v>
      </c>
    </row>
    <row r="71" spans="3:15">
      <c r="C71" s="19" t="s">
        <v>1016</v>
      </c>
      <c r="D71" s="23">
        <v>1</v>
      </c>
      <c r="E71" s="20">
        <v>1</v>
      </c>
      <c r="F71" s="23">
        <v>9.2029229004544231</v>
      </c>
      <c r="G71" s="20">
        <v>1.2867120000000001</v>
      </c>
      <c r="H71" s="20">
        <v>2.483382161241094</v>
      </c>
      <c r="I71" s="20">
        <v>1</v>
      </c>
      <c r="J71" s="20"/>
      <c r="K71" s="23">
        <v>2.7966038977057805E-2</v>
      </c>
      <c r="L71" s="20">
        <v>2.262</v>
      </c>
      <c r="M71" s="20"/>
      <c r="N71" s="20">
        <v>11.544291983309243</v>
      </c>
      <c r="O71" s="20"/>
    </row>
    <row r="72" spans="3:15">
      <c r="C72" s="19" t="s">
        <v>1013</v>
      </c>
      <c r="D72" s="23">
        <v>1</v>
      </c>
      <c r="E72" s="20">
        <v>1</v>
      </c>
      <c r="F72" s="23">
        <v>9.2029229004544231</v>
      </c>
      <c r="G72" s="20">
        <v>1.2867120000000001</v>
      </c>
      <c r="H72" s="20">
        <v>2.5963241612410943</v>
      </c>
      <c r="I72" s="20">
        <v>1</v>
      </c>
      <c r="J72" s="20"/>
      <c r="K72" s="23">
        <v>2.7966038977057805E-2</v>
      </c>
      <c r="L72" s="20">
        <v>2.262</v>
      </c>
      <c r="M72" s="20"/>
      <c r="N72" s="20">
        <v>11.657233983309244</v>
      </c>
      <c r="O72" s="20"/>
    </row>
    <row r="73" spans="3:15">
      <c r="C73" s="19" t="s">
        <v>1030</v>
      </c>
      <c r="D73" s="23">
        <v>1</v>
      </c>
      <c r="E73" s="20">
        <v>1</v>
      </c>
      <c r="F73" s="23">
        <v>13.13680990715789</v>
      </c>
      <c r="G73" s="20">
        <v>1.715616</v>
      </c>
      <c r="H73" s="20">
        <v>3.5788904997351714</v>
      </c>
      <c r="I73" s="20">
        <v>1</v>
      </c>
      <c r="J73" s="20"/>
      <c r="K73" s="23">
        <v>3.995148425293972E-2</v>
      </c>
      <c r="L73" s="20">
        <v>3.306</v>
      </c>
      <c r="M73" s="20"/>
      <c r="N73" s="20">
        <v>12.669036712567685</v>
      </c>
      <c r="O73" s="20"/>
    </row>
    <row r="74" spans="3:15">
      <c r="C74" s="19" t="s">
        <v>1099</v>
      </c>
      <c r="D74" s="23">
        <v>1</v>
      </c>
      <c r="E74" s="20">
        <v>1</v>
      </c>
      <c r="F74" s="23">
        <v>13.13680990715789</v>
      </c>
      <c r="G74" s="20">
        <v>1.9302299999999999</v>
      </c>
      <c r="H74" s="20">
        <v>3.5788904997351714</v>
      </c>
      <c r="I74" s="20">
        <v>1</v>
      </c>
      <c r="J74" s="20"/>
      <c r="K74" s="23">
        <v>3.995148425293972E-2</v>
      </c>
      <c r="L74" s="20">
        <v>3.306</v>
      </c>
      <c r="M74" s="20"/>
      <c r="N74" s="20">
        <v>12.669036712567685</v>
      </c>
      <c r="O74" s="20"/>
    </row>
    <row r="75" spans="3:15">
      <c r="C75" s="19" t="s">
        <v>1019</v>
      </c>
      <c r="D75" s="23">
        <v>1</v>
      </c>
      <c r="E75" s="20">
        <v>1</v>
      </c>
      <c r="F75" s="23">
        <v>11.9081809049234</v>
      </c>
      <c r="G75" s="20">
        <v>1.715616</v>
      </c>
      <c r="H75" s="20">
        <v>3.4912753869038124</v>
      </c>
      <c r="I75" s="20">
        <v>1</v>
      </c>
      <c r="J75" s="20"/>
      <c r="K75" s="23">
        <v>3.595633582764575E-2</v>
      </c>
      <c r="L75" s="20">
        <v>2.9580000000000002</v>
      </c>
      <c r="M75" s="20"/>
      <c r="N75" s="20">
        <v>12.571676136148204</v>
      </c>
      <c r="O75" s="20"/>
    </row>
    <row r="76" spans="3:15">
      <c r="C76" s="19" t="s">
        <v>220</v>
      </c>
      <c r="D76" s="23">
        <v>1</v>
      </c>
      <c r="E76" s="20">
        <v>1</v>
      </c>
      <c r="F76" s="23">
        <v>8.9678874595066791</v>
      </c>
      <c r="G76" s="20">
        <v>1.31376</v>
      </c>
      <c r="H76" s="20">
        <v>3.1822334709497482</v>
      </c>
      <c r="I76" s="20"/>
      <c r="J76" s="20">
        <v>6</v>
      </c>
      <c r="K76" s="23">
        <v>2.6672079256762307E-2</v>
      </c>
      <c r="L76" s="20">
        <v>2.21184</v>
      </c>
      <c r="M76" s="20"/>
      <c r="N76" s="20">
        <v>3.2442014919065434</v>
      </c>
      <c r="O76" s="20"/>
    </row>
    <row r="77" spans="3:15">
      <c r="C77" s="19" t="s">
        <v>221</v>
      </c>
      <c r="D77" s="23">
        <v>1</v>
      </c>
      <c r="E77" s="20">
        <v>1</v>
      </c>
      <c r="F77" s="23">
        <v>14.838644536302269</v>
      </c>
      <c r="G77" s="20">
        <v>2.1020159999999999</v>
      </c>
      <c r="H77" s="20">
        <v>4.9250977120331214</v>
      </c>
      <c r="I77" s="20"/>
      <c r="J77" s="20">
        <v>2</v>
      </c>
      <c r="K77" s="23">
        <v>4.8009742662172158E-2</v>
      </c>
      <c r="L77" s="20">
        <v>3.7601279999999999</v>
      </c>
      <c r="M77" s="20"/>
      <c r="N77" s="20">
        <v>14.027607227550345</v>
      </c>
      <c r="O77" s="20"/>
    </row>
    <row r="78" spans="3:15">
      <c r="C78" s="19" t="s">
        <v>222</v>
      </c>
      <c r="D78" s="23">
        <v>1</v>
      </c>
      <c r="E78" s="20">
        <v>1</v>
      </c>
      <c r="F78" s="23">
        <v>9.3651638506520243</v>
      </c>
      <c r="G78" s="20">
        <v>1.31376</v>
      </c>
      <c r="H78" s="20">
        <v>3.2125120528628202</v>
      </c>
      <c r="I78" s="20"/>
      <c r="J78" s="20">
        <v>6</v>
      </c>
      <c r="K78" s="23">
        <v>2.6672079256762307E-2</v>
      </c>
      <c r="L78" s="20">
        <v>2.21184</v>
      </c>
      <c r="M78" s="20"/>
      <c r="N78" s="20">
        <v>10.27918046320231</v>
      </c>
      <c r="O78" s="20"/>
    </row>
    <row r="79" spans="3:15">
      <c r="C79" s="19" t="s">
        <v>223</v>
      </c>
      <c r="D79" s="23">
        <v>1</v>
      </c>
      <c r="E79" s="20">
        <v>1</v>
      </c>
      <c r="F79" s="23">
        <v>13.109367044400933</v>
      </c>
      <c r="G79" s="20">
        <v>1.839264</v>
      </c>
      <c r="H79" s="20">
        <v>3.4995730178431721</v>
      </c>
      <c r="I79" s="20"/>
      <c r="J79" s="20">
        <v>6</v>
      </c>
      <c r="K79" s="23">
        <v>4.2675326810819689E-2</v>
      </c>
      <c r="L79" s="20">
        <v>3.3177599999999998</v>
      </c>
      <c r="M79" s="20"/>
      <c r="N79" s="20">
        <v>12.589688929169036</v>
      </c>
      <c r="O79" s="20"/>
    </row>
    <row r="80" spans="3:15">
      <c r="C80" s="19" t="s">
        <v>1022</v>
      </c>
      <c r="D80" s="23">
        <v>1</v>
      </c>
      <c r="E80" s="20">
        <v>1</v>
      </c>
      <c r="F80" s="23">
        <v>13.13680990715789</v>
      </c>
      <c r="G80" s="20">
        <v>2.14</v>
      </c>
      <c r="H80" s="20">
        <v>3.5951874997351716</v>
      </c>
      <c r="I80" s="20"/>
      <c r="J80" s="20">
        <v>6</v>
      </c>
      <c r="K80" s="23">
        <v>3.995148425293972E-2</v>
      </c>
      <c r="L80" s="20">
        <v>3.306</v>
      </c>
      <c r="M80" s="20">
        <v>1</v>
      </c>
      <c r="N80" s="20">
        <v>15.685333712567685</v>
      </c>
      <c r="O80" s="20"/>
    </row>
    <row r="81" spans="3:15">
      <c r="C81" s="19" t="s">
        <v>224</v>
      </c>
      <c r="D81" s="23">
        <v>1</v>
      </c>
      <c r="E81" s="20">
        <v>1</v>
      </c>
      <c r="F81" s="23">
        <v>6.0145160089379521</v>
      </c>
      <c r="G81" s="20">
        <v>0.85780800000000001</v>
      </c>
      <c r="H81" s="20">
        <v>1.6834034513254363</v>
      </c>
      <c r="I81" s="20">
        <v>1</v>
      </c>
      <c r="J81" s="20"/>
      <c r="K81" s="23">
        <v>1.5980593701175889E-2</v>
      </c>
      <c r="L81" s="20">
        <v>1.3920000000000001</v>
      </c>
      <c r="M81" s="20">
        <v>1</v>
      </c>
      <c r="N81" s="20">
        <v>10.722385305677918</v>
      </c>
      <c r="O81" s="20">
        <v>1</v>
      </c>
    </row>
    <row r="82" spans="3:15">
      <c r="C82" s="19" t="s">
        <v>225</v>
      </c>
      <c r="D82" s="23">
        <v>1</v>
      </c>
      <c r="E82" s="20">
        <v>1</v>
      </c>
      <c r="F82" s="23">
        <v>6.0145160089379521</v>
      </c>
      <c r="G82" s="20">
        <v>0.85780800000000001</v>
      </c>
      <c r="H82" s="20">
        <v>1.6834034513254363</v>
      </c>
      <c r="I82" s="20">
        <v>1</v>
      </c>
      <c r="J82" s="20"/>
      <c r="K82" s="23">
        <v>1.5980593701175889E-2</v>
      </c>
      <c r="L82" s="20">
        <v>1.3920000000000001</v>
      </c>
      <c r="M82" s="20">
        <v>1</v>
      </c>
      <c r="N82" s="20">
        <v>10.722385305677918</v>
      </c>
      <c r="O82" s="20">
        <v>1</v>
      </c>
    </row>
    <row r="83" spans="3:15">
      <c r="C83" s="19" t="s">
        <v>950</v>
      </c>
      <c r="D83" s="23">
        <v>1</v>
      </c>
      <c r="E83" s="20">
        <v>1</v>
      </c>
      <c r="F83" s="23">
        <v>6.7639961241249411</v>
      </c>
      <c r="G83" s="20">
        <v>1.0723499999999999</v>
      </c>
      <c r="H83" s="20">
        <v>1.7310670799038557</v>
      </c>
      <c r="I83" s="20">
        <v>1</v>
      </c>
      <c r="J83" s="20"/>
      <c r="K83" s="23">
        <v>1.5980593701175889E-2</v>
      </c>
      <c r="L83" s="20">
        <v>1.5660000000000001</v>
      </c>
      <c r="M83" s="20">
        <v>1</v>
      </c>
      <c r="N83" s="20">
        <v>9.7773573573050268</v>
      </c>
      <c r="O83" s="20"/>
    </row>
    <row r="84" spans="3:15">
      <c r="C84" s="19" t="s">
        <v>226</v>
      </c>
      <c r="D84" s="23">
        <v>1</v>
      </c>
      <c r="E84" s="20">
        <v>1</v>
      </c>
      <c r="F84" s="23">
        <v>8.6717740134069281</v>
      </c>
      <c r="G84" s="20">
        <v>1.2867120000000001</v>
      </c>
      <c r="H84" s="20">
        <v>2.556372676988155</v>
      </c>
      <c r="I84" s="20">
        <v>1</v>
      </c>
      <c r="J84" s="20"/>
      <c r="K84" s="23">
        <v>2.3970890551763834E-2</v>
      </c>
      <c r="L84" s="20">
        <v>2.0880000000000001</v>
      </c>
      <c r="M84" s="20">
        <v>1</v>
      </c>
      <c r="N84" s="20">
        <v>11.614845458516877</v>
      </c>
      <c r="O84" s="20">
        <v>1</v>
      </c>
    </row>
    <row r="85" spans="3:15">
      <c r="C85" s="19" t="s">
        <v>768</v>
      </c>
      <c r="D85" s="23">
        <v>1</v>
      </c>
      <c r="E85" s="20">
        <v>1</v>
      </c>
      <c r="F85" s="23">
        <v>8.318776508860001</v>
      </c>
      <c r="G85" s="20">
        <v>1.28304</v>
      </c>
      <c r="H85" s="20">
        <v>1.2219454569599999</v>
      </c>
      <c r="I85" s="20">
        <v>1</v>
      </c>
      <c r="J85" s="20"/>
      <c r="K85" s="23"/>
      <c r="L85" s="20">
        <v>6.1500000000000006E-2</v>
      </c>
      <c r="M85" s="20">
        <v>1</v>
      </c>
      <c r="N85" s="20">
        <v>6.393188971999999</v>
      </c>
      <c r="O85" s="20"/>
    </row>
    <row r="86" spans="3:15">
      <c r="C86" s="19" t="s">
        <v>1352</v>
      </c>
      <c r="D86" s="23">
        <v>1</v>
      </c>
      <c r="E86" s="20">
        <v>1</v>
      </c>
      <c r="F86" s="23">
        <v>7.4373997467879995</v>
      </c>
      <c r="G86" s="20">
        <v>1.02643</v>
      </c>
      <c r="H86" s="20">
        <v>1.9807584264</v>
      </c>
      <c r="I86" s="20">
        <v>1</v>
      </c>
      <c r="J86" s="20"/>
      <c r="K86" s="23"/>
      <c r="L86" s="20">
        <v>2.5079999999999998E-2</v>
      </c>
      <c r="M86" s="20">
        <v>1</v>
      </c>
      <c r="N86" s="20">
        <v>6.88252548</v>
      </c>
      <c r="O86" s="20"/>
    </row>
    <row r="87" spans="3:15">
      <c r="C87" s="19" t="s">
        <v>1369</v>
      </c>
      <c r="D87" s="23">
        <v>1</v>
      </c>
      <c r="E87" s="20">
        <v>1</v>
      </c>
      <c r="F87" s="23">
        <v>10.533575477642</v>
      </c>
      <c r="G87" s="20">
        <v>1.53965</v>
      </c>
      <c r="H87" s="20">
        <v>2.8191232566400002</v>
      </c>
      <c r="I87" s="20">
        <v>1</v>
      </c>
      <c r="J87" s="20"/>
      <c r="K87" s="23"/>
      <c r="L87" s="20">
        <v>3.6240000000000001E-2</v>
      </c>
      <c r="M87" s="20">
        <v>1</v>
      </c>
      <c r="N87" s="20">
        <v>8.5659440479999986</v>
      </c>
      <c r="O87" s="20"/>
    </row>
    <row r="88" spans="3:15">
      <c r="C88" s="19" t="s">
        <v>1382</v>
      </c>
      <c r="D88" s="23">
        <v>1</v>
      </c>
      <c r="E88" s="20">
        <v>1</v>
      </c>
      <c r="F88" s="23">
        <v>10.533575477642</v>
      </c>
      <c r="G88" s="20">
        <v>1.53965</v>
      </c>
      <c r="H88" s="20">
        <v>2.8191232566400002</v>
      </c>
      <c r="I88" s="20">
        <v>1</v>
      </c>
      <c r="J88" s="20"/>
      <c r="K88" s="23"/>
      <c r="L88" s="20">
        <v>3.6240000000000001E-2</v>
      </c>
      <c r="M88" s="20">
        <v>1</v>
      </c>
      <c r="N88" s="20">
        <v>8.5659440479999986</v>
      </c>
      <c r="O88" s="20"/>
    </row>
    <row r="89" spans="3:15">
      <c r="C89" s="19" t="s">
        <v>814</v>
      </c>
      <c r="D89" s="23">
        <v>1</v>
      </c>
      <c r="E89" s="20">
        <v>1</v>
      </c>
      <c r="F89" s="23">
        <v>4.8562060342863997</v>
      </c>
      <c r="G89" s="20">
        <v>0.60170000000000001</v>
      </c>
      <c r="H89" s="20">
        <v>1.1749594221119999</v>
      </c>
      <c r="I89" s="20">
        <v>1</v>
      </c>
      <c r="J89" s="20"/>
      <c r="K89" s="23"/>
      <c r="L89" s="20">
        <v>3.2759999999999997E-2</v>
      </c>
      <c r="M89" s="20">
        <v>1</v>
      </c>
      <c r="N89" s="20">
        <v>7.4957737383999996</v>
      </c>
      <c r="O89" s="20"/>
    </row>
    <row r="90" spans="3:15">
      <c r="C90" s="19" t="s">
        <v>1387</v>
      </c>
      <c r="D90" s="23">
        <v>1</v>
      </c>
      <c r="E90" s="20">
        <v>1</v>
      </c>
      <c r="F90" s="23">
        <v>6.1782455209848006</v>
      </c>
      <c r="G90" s="20">
        <v>0.80227000000000004</v>
      </c>
      <c r="H90" s="20">
        <v>1.4594911538656001</v>
      </c>
      <c r="I90" s="20">
        <v>1</v>
      </c>
      <c r="J90" s="20"/>
      <c r="K90" s="23"/>
      <c r="L90" s="20">
        <v>4.2120000000000005E-2</v>
      </c>
      <c r="M90" s="20">
        <v>1</v>
      </c>
      <c r="N90" s="20">
        <v>6.0894407689199994</v>
      </c>
      <c r="O90" s="20"/>
    </row>
    <row r="91" spans="3:15">
      <c r="C91" s="19" t="s">
        <v>832</v>
      </c>
      <c r="D91" s="23">
        <v>1</v>
      </c>
      <c r="E91" s="20">
        <v>1</v>
      </c>
      <c r="F91" s="23">
        <v>6.1782455209848006</v>
      </c>
      <c r="G91" s="20">
        <v>0.80227000000000004</v>
      </c>
      <c r="H91" s="20">
        <v>1.4594911538656001</v>
      </c>
      <c r="I91" s="20">
        <v>1</v>
      </c>
      <c r="J91" s="20"/>
      <c r="K91" s="23"/>
      <c r="L91" s="20">
        <v>4.2120000000000005E-2</v>
      </c>
      <c r="M91" s="20">
        <v>1</v>
      </c>
      <c r="N91" s="20">
        <v>6.0894407689199994</v>
      </c>
      <c r="O91" s="20"/>
    </row>
    <row r="92" spans="3:15">
      <c r="C92" s="19" t="s">
        <v>1391</v>
      </c>
      <c r="D92" s="23">
        <v>1</v>
      </c>
      <c r="E92" s="20">
        <v>1</v>
      </c>
      <c r="F92" s="23">
        <v>6.1782455209848006</v>
      </c>
      <c r="G92" s="20">
        <v>0.80227000000000004</v>
      </c>
      <c r="H92" s="20">
        <v>1.4594911538656001</v>
      </c>
      <c r="I92" s="20">
        <v>1</v>
      </c>
      <c r="J92" s="20"/>
      <c r="K92" s="23"/>
      <c r="L92" s="20">
        <v>4.2120000000000005E-2</v>
      </c>
      <c r="M92" s="20">
        <v>1</v>
      </c>
      <c r="N92" s="20">
        <v>6.0894407689199994</v>
      </c>
      <c r="O92" s="20"/>
    </row>
    <row r="93" spans="3:15">
      <c r="C93" s="19" t="s">
        <v>826</v>
      </c>
      <c r="D93" s="23">
        <v>1</v>
      </c>
      <c r="E93" s="20">
        <v>1</v>
      </c>
      <c r="F93" s="23">
        <v>6.1782455209848006</v>
      </c>
      <c r="G93" s="20">
        <v>0.80227000000000004</v>
      </c>
      <c r="H93" s="20">
        <v>1.4594911538656001</v>
      </c>
      <c r="I93" s="20">
        <v>1</v>
      </c>
      <c r="J93" s="20"/>
      <c r="K93" s="23"/>
      <c r="L93" s="20">
        <v>4.2120000000000005E-2</v>
      </c>
      <c r="M93" s="20">
        <v>1</v>
      </c>
      <c r="N93" s="20">
        <v>8.0894407689200012</v>
      </c>
      <c r="O93" s="20"/>
    </row>
    <row r="94" spans="3:15">
      <c r="C94" s="19" t="s">
        <v>786</v>
      </c>
      <c r="D94" s="23">
        <v>1</v>
      </c>
      <c r="E94" s="20">
        <v>1</v>
      </c>
      <c r="F94" s="23">
        <v>4.8562060342863997</v>
      </c>
      <c r="G94" s="20">
        <v>0.60170000000000001</v>
      </c>
      <c r="H94" s="20">
        <v>1.2366574221120001</v>
      </c>
      <c r="I94" s="20">
        <v>1</v>
      </c>
      <c r="J94" s="20"/>
      <c r="K94" s="23"/>
      <c r="L94" s="20">
        <v>1.5120000000000001E-2</v>
      </c>
      <c r="M94" s="20">
        <v>1</v>
      </c>
      <c r="N94" s="20">
        <v>5.4618737383999996</v>
      </c>
      <c r="O94" s="20"/>
    </row>
    <row r="95" spans="3:15">
      <c r="C95" s="19" t="s">
        <v>797</v>
      </c>
      <c r="D95" s="23">
        <v>1</v>
      </c>
      <c r="E95" s="20">
        <v>1</v>
      </c>
      <c r="F95" s="23">
        <v>5.5181579467935995</v>
      </c>
      <c r="G95" s="20">
        <v>0.80227000000000004</v>
      </c>
      <c r="H95" s="20">
        <v>1.2596829270144001</v>
      </c>
      <c r="I95" s="20">
        <v>1</v>
      </c>
      <c r="J95" s="20"/>
      <c r="K95" s="23"/>
      <c r="L95" s="20">
        <v>1.728E-2</v>
      </c>
      <c r="M95" s="20">
        <v>1</v>
      </c>
      <c r="N95" s="20">
        <v>5.5421681220799996</v>
      </c>
      <c r="O95" s="20"/>
    </row>
    <row r="96" spans="3:15">
      <c r="C96" s="19" t="s">
        <v>1335</v>
      </c>
      <c r="D96" s="23">
        <v>1</v>
      </c>
      <c r="E96" s="20">
        <v>1</v>
      </c>
      <c r="F96" s="23">
        <v>6.0742455209847996</v>
      </c>
      <c r="G96" s="20">
        <v>0.80227000000000004</v>
      </c>
      <c r="H96" s="20">
        <v>1.5342931538656002</v>
      </c>
      <c r="I96" s="20">
        <v>1</v>
      </c>
      <c r="J96" s="20"/>
      <c r="K96" s="23"/>
      <c r="L96" s="20">
        <v>1.9439999999999999E-2</v>
      </c>
      <c r="M96" s="20">
        <v>1</v>
      </c>
      <c r="N96" s="20">
        <v>6.0483407689199993</v>
      </c>
      <c r="O96" s="20"/>
    </row>
    <row r="97" spans="3:15">
      <c r="C97" s="19" t="s">
        <v>802</v>
      </c>
      <c r="D97" s="23">
        <v>1</v>
      </c>
      <c r="E97" s="20">
        <v>1</v>
      </c>
      <c r="F97" s="23">
        <v>6.0742455209847996</v>
      </c>
      <c r="G97" s="20">
        <v>0.80227000000000004</v>
      </c>
      <c r="H97" s="20">
        <v>1.5342931538656002</v>
      </c>
      <c r="I97" s="20">
        <v>1</v>
      </c>
      <c r="J97" s="20"/>
      <c r="K97" s="23"/>
      <c r="L97" s="20">
        <v>1.9439999999999999E-2</v>
      </c>
      <c r="M97" s="20">
        <v>1</v>
      </c>
      <c r="N97" s="20">
        <v>6.0483407689199993</v>
      </c>
      <c r="O97" s="20"/>
    </row>
    <row r="98" spans="3:15">
      <c r="C98" s="19" t="s">
        <v>1347</v>
      </c>
      <c r="D98" s="23">
        <v>1</v>
      </c>
      <c r="E98" s="20">
        <v>1</v>
      </c>
      <c r="F98" s="23">
        <v>6.0742455209847996</v>
      </c>
      <c r="G98" s="20">
        <v>0.80227000000000004</v>
      </c>
      <c r="H98" s="20">
        <v>1.5342931538656002</v>
      </c>
      <c r="I98" s="20">
        <v>1</v>
      </c>
      <c r="J98" s="20"/>
      <c r="K98" s="23"/>
      <c r="L98" s="20">
        <v>1.9439999999999999E-2</v>
      </c>
      <c r="M98" s="20">
        <v>1</v>
      </c>
      <c r="N98" s="20">
        <v>6.0483407689199993</v>
      </c>
      <c r="O98" s="20"/>
    </row>
    <row r="99" spans="3:15">
      <c r="C99" s="19" t="s">
        <v>809</v>
      </c>
      <c r="D99" s="23">
        <v>1</v>
      </c>
      <c r="E99" s="20">
        <v>1</v>
      </c>
      <c r="F99" s="23">
        <v>6.0742455209847996</v>
      </c>
      <c r="G99" s="20">
        <v>0.80227000000000004</v>
      </c>
      <c r="H99" s="20">
        <v>1.5342931538656002</v>
      </c>
      <c r="I99" s="20">
        <v>1</v>
      </c>
      <c r="J99" s="20"/>
      <c r="K99" s="23"/>
      <c r="L99" s="20">
        <v>1.9439999999999999E-2</v>
      </c>
      <c r="M99" s="20">
        <v>1</v>
      </c>
      <c r="N99" s="20">
        <v>6.0483407689199993</v>
      </c>
      <c r="O99" s="20"/>
    </row>
    <row r="100" spans="3:15">
      <c r="C100" s="27" t="s">
        <v>1651</v>
      </c>
      <c r="D100" s="28">
        <v>1</v>
      </c>
      <c r="E100" s="28">
        <v>1</v>
      </c>
      <c r="F100" s="28">
        <v>13.786290022344875</v>
      </c>
      <c r="G100" s="28">
        <v>2.14452</v>
      </c>
      <c r="H100" s="28">
        <v>3.908151128313591</v>
      </c>
      <c r="I100" s="28"/>
      <c r="J100" s="28">
        <v>6</v>
      </c>
      <c r="K100" s="28">
        <v>3.995148425293972E-2</v>
      </c>
      <c r="L100" s="28">
        <v>3.48</v>
      </c>
      <c r="M100" s="28">
        <v>1</v>
      </c>
      <c r="N100" s="28">
        <v>10.005605764194794</v>
      </c>
      <c r="O100" s="28">
        <v>1</v>
      </c>
    </row>
    <row r="101" spans="3:15">
      <c r="C101" s="27" t="s">
        <v>1216</v>
      </c>
      <c r="D101" s="28">
        <v>1</v>
      </c>
      <c r="E101" s="28">
        <v>1</v>
      </c>
      <c r="F101" s="28">
        <v>13.786290022344875</v>
      </c>
      <c r="G101" s="28">
        <v>2.14452</v>
      </c>
      <c r="H101" s="28">
        <v>3.908151128313591</v>
      </c>
      <c r="I101" s="28"/>
      <c r="J101" s="28">
        <v>6</v>
      </c>
      <c r="K101" s="28">
        <v>3.995148425293972E-2</v>
      </c>
      <c r="L101" s="28">
        <v>3.48</v>
      </c>
      <c r="M101" s="28">
        <v>1</v>
      </c>
      <c r="N101" s="28">
        <v>11.005605764194794</v>
      </c>
      <c r="O101" s="28"/>
    </row>
    <row r="102" spans="3:15">
      <c r="C102" s="19" t="s">
        <v>1643</v>
      </c>
      <c r="D102" s="23">
        <v>1</v>
      </c>
      <c r="E102" s="20">
        <v>1</v>
      </c>
      <c r="F102" s="23">
        <v>6.0114160089379522</v>
      </c>
      <c r="G102" s="20">
        <v>0.85780800000000001</v>
      </c>
      <c r="H102" s="20">
        <v>1.5860004513254362</v>
      </c>
      <c r="I102" s="20"/>
      <c r="J102" s="20">
        <v>6</v>
      </c>
      <c r="K102" s="23">
        <v>1.5980593701175889E-2</v>
      </c>
      <c r="L102" s="20">
        <v>1.3920000000000001</v>
      </c>
      <c r="M102" s="20"/>
      <c r="N102" s="20">
        <v>7.6249823056779178</v>
      </c>
      <c r="O102" s="20"/>
    </row>
    <row r="103" spans="3:15">
      <c r="C103" s="19" t="s">
        <v>1147</v>
      </c>
      <c r="D103" s="23">
        <v>1</v>
      </c>
      <c r="E103" s="20">
        <v>1</v>
      </c>
      <c r="F103" s="23">
        <v>6.0114160089379522</v>
      </c>
      <c r="G103" s="20">
        <v>0.85780800000000001</v>
      </c>
      <c r="H103" s="20">
        <v>1.5860004513254362</v>
      </c>
      <c r="I103" s="20"/>
      <c r="J103" s="20">
        <v>6</v>
      </c>
      <c r="K103" s="23">
        <v>1.5980593701175889E-2</v>
      </c>
      <c r="L103" s="20">
        <v>1.3920000000000001</v>
      </c>
      <c r="M103" s="20"/>
      <c r="N103" s="20">
        <v>10.624982305677918</v>
      </c>
      <c r="O103" s="20"/>
    </row>
    <row r="104" spans="3:15">
      <c r="C104" s="19" t="s">
        <v>965</v>
      </c>
      <c r="D104" s="23">
        <v>1</v>
      </c>
      <c r="E104" s="20">
        <v>1</v>
      </c>
      <c r="F104" s="23">
        <v>6.0114160089379522</v>
      </c>
      <c r="G104" s="20">
        <v>0.85780800000000001</v>
      </c>
      <c r="H104" s="20">
        <v>1.5860004513254362</v>
      </c>
      <c r="I104" s="20">
        <v>1</v>
      </c>
      <c r="J104" s="20"/>
      <c r="K104" s="23">
        <v>1.5980593701175889E-2</v>
      </c>
      <c r="L104" s="20">
        <v>1.3920000000000001</v>
      </c>
      <c r="M104" s="20"/>
      <c r="N104" s="20">
        <v>7.6249823056779178</v>
      </c>
      <c r="O104" s="20"/>
    </row>
    <row r="105" spans="3:15">
      <c r="C105" s="19" t="s">
        <v>1636</v>
      </c>
      <c r="D105" s="23">
        <v>1</v>
      </c>
      <c r="E105" s="20">
        <v>1</v>
      </c>
      <c r="F105" s="23">
        <v>6.0145160089379521</v>
      </c>
      <c r="G105" s="20">
        <v>0.85780800000000001</v>
      </c>
      <c r="H105" s="20">
        <v>1.6834034513254363</v>
      </c>
      <c r="I105" s="20"/>
      <c r="J105" s="20">
        <v>6</v>
      </c>
      <c r="K105" s="23">
        <v>1.5980593701175889E-2</v>
      </c>
      <c r="L105" s="20">
        <v>1.3920000000000001</v>
      </c>
      <c r="M105" s="20"/>
      <c r="N105" s="20">
        <v>7.7223853056779177</v>
      </c>
      <c r="O105" s="20"/>
    </row>
    <row r="106" spans="3:15">
      <c r="C106" s="19" t="s">
        <v>1145</v>
      </c>
      <c r="D106" s="23">
        <v>1</v>
      </c>
      <c r="E106" s="20">
        <v>1</v>
      </c>
      <c r="F106" s="23">
        <v>6.0145160089379521</v>
      </c>
      <c r="G106" s="20">
        <v>0.85780800000000001</v>
      </c>
      <c r="H106" s="20">
        <v>1.6834034513254363</v>
      </c>
      <c r="I106" s="20"/>
      <c r="J106" s="20">
        <v>6</v>
      </c>
      <c r="K106" s="23">
        <v>1.5980593701175889E-2</v>
      </c>
      <c r="L106" s="20">
        <v>1.3920000000000001</v>
      </c>
      <c r="M106" s="20"/>
      <c r="N106" s="20">
        <v>10.722385305677918</v>
      </c>
      <c r="O106" s="20"/>
    </row>
    <row r="107" spans="3:15">
      <c r="C107" s="19" t="s">
        <v>959</v>
      </c>
      <c r="D107" s="23">
        <v>1</v>
      </c>
      <c r="E107" s="20">
        <v>1</v>
      </c>
      <c r="F107" s="23">
        <v>6.0145160089379521</v>
      </c>
      <c r="G107" s="20">
        <v>0.85780800000000001</v>
      </c>
      <c r="H107" s="20">
        <v>1.6834034513254363</v>
      </c>
      <c r="I107" s="20">
        <v>1</v>
      </c>
      <c r="J107" s="20"/>
      <c r="K107" s="23">
        <v>1.5980593701175889E-2</v>
      </c>
      <c r="L107" s="20">
        <v>1.3920000000000001</v>
      </c>
      <c r="M107" s="20"/>
      <c r="N107" s="20">
        <v>10.722385305677918</v>
      </c>
      <c r="O107" s="20"/>
    </row>
    <row r="108" spans="3:15">
      <c r="C108" s="19" t="s">
        <v>1056</v>
      </c>
      <c r="D108" s="23">
        <v>1</v>
      </c>
      <c r="E108" s="20">
        <v>1</v>
      </c>
      <c r="F108" s="23">
        <v>6.5905648959854481</v>
      </c>
      <c r="G108" s="20">
        <v>0.85780800000000001</v>
      </c>
      <c r="H108" s="20">
        <v>1.625951935578376</v>
      </c>
      <c r="I108" s="20"/>
      <c r="J108" s="20">
        <v>6</v>
      </c>
      <c r="K108" s="23">
        <v>1.997574212646986E-2</v>
      </c>
      <c r="L108" s="20">
        <v>1.5660000000000001</v>
      </c>
      <c r="M108" s="20"/>
      <c r="N108" s="20">
        <v>10.667370830470288</v>
      </c>
      <c r="O108" s="20"/>
    </row>
    <row r="109" spans="3:15">
      <c r="C109" s="19" t="s">
        <v>1179</v>
      </c>
      <c r="D109" s="23">
        <v>1</v>
      </c>
      <c r="E109" s="20">
        <v>1</v>
      </c>
      <c r="F109" s="23">
        <v>6.593664895985448</v>
      </c>
      <c r="G109" s="20">
        <v>1.07226</v>
      </c>
      <c r="H109" s="20">
        <v>1.7343459355783761</v>
      </c>
      <c r="I109" s="20"/>
      <c r="J109" s="20">
        <v>6</v>
      </c>
      <c r="K109" s="23">
        <v>1.997574212646986E-2</v>
      </c>
      <c r="L109" s="20">
        <v>1.5660000000000001</v>
      </c>
      <c r="M109" s="20">
        <v>1</v>
      </c>
      <c r="N109" s="20">
        <v>10.775764830470287</v>
      </c>
      <c r="O109" s="20"/>
    </row>
    <row r="110" spans="3:15">
      <c r="C110" s="19" t="s">
        <v>1585</v>
      </c>
      <c r="D110" s="23">
        <v>1</v>
      </c>
      <c r="E110" s="20">
        <v>1</v>
      </c>
      <c r="F110" s="23">
        <v>6.5905648959854481</v>
      </c>
      <c r="G110" s="20">
        <v>0.85780800000000001</v>
      </c>
      <c r="H110" s="20">
        <v>1.625951935578376</v>
      </c>
      <c r="I110" s="20">
        <v>1</v>
      </c>
      <c r="J110" s="20"/>
      <c r="K110" s="23">
        <v>1.997574212646986E-2</v>
      </c>
      <c r="L110" s="20">
        <v>1.5660000000000001</v>
      </c>
      <c r="M110" s="20"/>
      <c r="N110" s="20">
        <v>10.667370830470288</v>
      </c>
      <c r="O110" s="20"/>
    </row>
    <row r="111" spans="3:15">
      <c r="C111" s="19" t="s">
        <v>1652</v>
      </c>
      <c r="D111" s="23">
        <v>1</v>
      </c>
      <c r="E111" s="20">
        <v>1</v>
      </c>
      <c r="F111" s="23">
        <v>6.593664895985448</v>
      </c>
      <c r="G111" s="20">
        <v>1.07226</v>
      </c>
      <c r="H111" s="20">
        <v>1.7343459355783761</v>
      </c>
      <c r="I111" s="20">
        <v>1</v>
      </c>
      <c r="J111" s="20"/>
      <c r="K111" s="23">
        <v>1.997574212646986E-2</v>
      </c>
      <c r="L111" s="20">
        <v>1.5660000000000001</v>
      </c>
      <c r="M111" s="20">
        <v>1</v>
      </c>
      <c r="N111" s="20">
        <v>6.7757648304702869</v>
      </c>
      <c r="O111" s="20"/>
    </row>
    <row r="112" spans="3:15">
      <c r="C112" s="19" t="s">
        <v>1059</v>
      </c>
      <c r="D112" s="23">
        <v>1</v>
      </c>
      <c r="E112" s="20">
        <v>1</v>
      </c>
      <c r="F112" s="23">
        <v>6.649664895985449</v>
      </c>
      <c r="G112" s="20">
        <v>0.85780800000000001</v>
      </c>
      <c r="H112" s="20">
        <v>1.9139919355783761</v>
      </c>
      <c r="I112" s="20"/>
      <c r="J112" s="20">
        <v>6</v>
      </c>
      <c r="K112" s="23">
        <v>1.997574212646986E-2</v>
      </c>
      <c r="L112" s="20">
        <v>1.5660000000000001</v>
      </c>
      <c r="M112" s="20"/>
      <c r="N112" s="20">
        <v>10.955410830470289</v>
      </c>
      <c r="O112" s="20"/>
    </row>
    <row r="113" spans="3:15">
      <c r="C113" s="19" t="s">
        <v>979</v>
      </c>
      <c r="D113" s="23">
        <v>1</v>
      </c>
      <c r="E113" s="20">
        <v>1</v>
      </c>
      <c r="F113" s="23">
        <v>6.649664895985449</v>
      </c>
      <c r="G113" s="20">
        <v>0.85780800000000001</v>
      </c>
      <c r="H113" s="20">
        <v>1.9139919355783761</v>
      </c>
      <c r="I113" s="20">
        <v>1</v>
      </c>
      <c r="J113" s="20"/>
      <c r="K113" s="23">
        <v>1.997574212646986E-2</v>
      </c>
      <c r="L113" s="20">
        <v>1.5660000000000001</v>
      </c>
      <c r="M113" s="20"/>
      <c r="N113" s="20">
        <v>9.9554108304702886</v>
      </c>
      <c r="O113" s="20"/>
    </row>
    <row r="114" spans="3:15">
      <c r="C114" s="19" t="s">
        <v>1049</v>
      </c>
      <c r="D114" s="23">
        <v>1</v>
      </c>
      <c r="E114" s="20">
        <v>1</v>
      </c>
      <c r="F114" s="23">
        <v>6.593664895985448</v>
      </c>
      <c r="G114" s="20">
        <v>0.85780800000000001</v>
      </c>
      <c r="H114" s="20">
        <v>1.7233549355783762</v>
      </c>
      <c r="I114" s="20"/>
      <c r="J114" s="20">
        <v>6</v>
      </c>
      <c r="K114" s="23">
        <v>1.997574212646986E-2</v>
      </c>
      <c r="L114" s="20">
        <v>1.5660000000000001</v>
      </c>
      <c r="M114" s="20"/>
      <c r="N114" s="20">
        <v>10.764773830470288</v>
      </c>
      <c r="O114" s="20"/>
    </row>
    <row r="115" spans="3:15">
      <c r="C115" s="19" t="s">
        <v>1177</v>
      </c>
      <c r="D115" s="23">
        <v>1</v>
      </c>
      <c r="E115" s="20">
        <v>1</v>
      </c>
      <c r="F115" s="23">
        <v>6.593664895985448</v>
      </c>
      <c r="G115" s="20">
        <v>1.07226</v>
      </c>
      <c r="H115" s="20">
        <v>1.7169119355783762</v>
      </c>
      <c r="I115" s="20"/>
      <c r="J115" s="20">
        <v>6</v>
      </c>
      <c r="K115" s="23">
        <v>1.997574212646986E-2</v>
      </c>
      <c r="L115" s="20">
        <v>1.5660000000000001</v>
      </c>
      <c r="M115" s="20">
        <v>1</v>
      </c>
      <c r="N115" s="20">
        <v>10.758330830470287</v>
      </c>
      <c r="O115" s="20"/>
    </row>
    <row r="116" spans="3:15">
      <c r="C116" s="19" t="s">
        <v>1587</v>
      </c>
      <c r="D116" s="23">
        <v>1</v>
      </c>
      <c r="E116" s="20">
        <v>1</v>
      </c>
      <c r="F116" s="23">
        <v>6.593664895985448</v>
      </c>
      <c r="G116" s="20">
        <v>0.85780800000000001</v>
      </c>
      <c r="H116" s="20">
        <v>1.7233549355783762</v>
      </c>
      <c r="I116" s="20">
        <v>1</v>
      </c>
      <c r="J116" s="20"/>
      <c r="K116" s="23">
        <v>1.997574212646986E-2</v>
      </c>
      <c r="L116" s="20">
        <v>1.5660000000000001</v>
      </c>
      <c r="M116" s="20"/>
      <c r="N116" s="20">
        <v>10.764773830470288</v>
      </c>
      <c r="O116" s="20"/>
    </row>
    <row r="117" spans="3:15">
      <c r="C117" s="19" t="s">
        <v>1663</v>
      </c>
      <c r="D117" s="23">
        <v>1</v>
      </c>
      <c r="E117" s="20">
        <v>1</v>
      </c>
      <c r="F117" s="23">
        <v>6.593664895985448</v>
      </c>
      <c r="G117" s="20">
        <v>1.07226</v>
      </c>
      <c r="H117" s="20">
        <v>1.7169119355783762</v>
      </c>
      <c r="I117" s="20">
        <v>1</v>
      </c>
      <c r="J117" s="20"/>
      <c r="K117" s="23">
        <v>1.997574212646986E-2</v>
      </c>
      <c r="L117" s="20">
        <v>1.5660000000000001</v>
      </c>
      <c r="M117" s="20">
        <v>1</v>
      </c>
      <c r="N117" s="20">
        <v>5.7583308304702872</v>
      </c>
      <c r="O117" s="20"/>
    </row>
    <row r="118" spans="3:15">
      <c r="C118" s="19" t="s">
        <v>1658</v>
      </c>
      <c r="D118" s="23">
        <v>1</v>
      </c>
      <c r="E118" s="20">
        <v>1</v>
      </c>
      <c r="F118" s="23">
        <v>6.593664895985448</v>
      </c>
      <c r="G118" s="20">
        <v>1.07226</v>
      </c>
      <c r="H118" s="20">
        <v>1.7169119355783762</v>
      </c>
      <c r="I118" s="20">
        <v>1</v>
      </c>
      <c r="J118" s="20"/>
      <c r="K118" s="23">
        <v>1.997574212646986E-2</v>
      </c>
      <c r="L118" s="20">
        <v>1.5660000000000001</v>
      </c>
      <c r="M118" s="20">
        <v>1</v>
      </c>
      <c r="N118" s="20">
        <v>6.7583308304702872</v>
      </c>
      <c r="O118" s="20"/>
    </row>
    <row r="119" spans="3:15">
      <c r="C119" s="19" t="s">
        <v>974</v>
      </c>
      <c r="D119" s="23">
        <v>1</v>
      </c>
      <c r="E119" s="20">
        <v>1</v>
      </c>
      <c r="F119" s="23">
        <v>6.649664895985449</v>
      </c>
      <c r="G119" s="20">
        <v>0.85780800000000001</v>
      </c>
      <c r="H119" s="20">
        <v>2.0508109355783763</v>
      </c>
      <c r="I119" s="20">
        <v>1</v>
      </c>
      <c r="J119" s="20"/>
      <c r="K119" s="23">
        <v>1.997574212646986E-2</v>
      </c>
      <c r="L119" s="20">
        <v>1.5660000000000001</v>
      </c>
      <c r="M119" s="20"/>
      <c r="N119" s="20">
        <v>10.092229830470288</v>
      </c>
      <c r="O119" s="20"/>
    </row>
    <row r="120" spans="3:15">
      <c r="C120" s="19" t="s">
        <v>1208</v>
      </c>
      <c r="D120" s="23">
        <v>1</v>
      </c>
      <c r="E120" s="20">
        <v>1</v>
      </c>
      <c r="F120" s="23">
        <v>7.2431450111724391</v>
      </c>
      <c r="G120" s="20">
        <v>1.07226</v>
      </c>
      <c r="H120" s="20">
        <v>1.8782755641567954</v>
      </c>
      <c r="I120" s="20"/>
      <c r="J120" s="20">
        <v>6</v>
      </c>
      <c r="K120" s="23">
        <v>1.997574212646986E-2</v>
      </c>
      <c r="L120" s="20">
        <v>1.74</v>
      </c>
      <c r="M120" s="20">
        <v>1</v>
      </c>
      <c r="N120" s="20">
        <v>11.927002882097398</v>
      </c>
      <c r="O120" s="20"/>
    </row>
    <row r="121" spans="3:15">
      <c r="C121" s="19" t="s">
        <v>1650</v>
      </c>
      <c r="D121" s="23">
        <v>1</v>
      </c>
      <c r="E121" s="20">
        <v>1</v>
      </c>
      <c r="F121" s="23">
        <v>7.2991450111724383</v>
      </c>
      <c r="G121" s="20">
        <v>1.07226</v>
      </c>
      <c r="H121" s="20">
        <v>1.9616555641567954</v>
      </c>
      <c r="I121" s="20"/>
      <c r="J121" s="20">
        <v>6</v>
      </c>
      <c r="K121" s="23">
        <v>1.997574212646986E-2</v>
      </c>
      <c r="L121" s="20">
        <v>1.74</v>
      </c>
      <c r="M121" s="20"/>
      <c r="N121" s="20">
        <v>9.0103828820973959</v>
      </c>
      <c r="O121" s="20"/>
    </row>
    <row r="122" spans="3:15">
      <c r="C122" s="19" t="s">
        <v>1151</v>
      </c>
      <c r="D122" s="23">
        <v>1</v>
      </c>
      <c r="E122" s="20">
        <v>1</v>
      </c>
      <c r="F122" s="23">
        <v>7.2991450111724383</v>
      </c>
      <c r="G122" s="20">
        <v>1.07226</v>
      </c>
      <c r="H122" s="20">
        <v>1.9616555641567954</v>
      </c>
      <c r="I122" s="20"/>
      <c r="J122" s="20">
        <v>6</v>
      </c>
      <c r="K122" s="23">
        <v>1.997574212646986E-2</v>
      </c>
      <c r="L122" s="20">
        <v>1.74</v>
      </c>
      <c r="M122" s="20"/>
      <c r="N122" s="20">
        <v>11.010382882097396</v>
      </c>
      <c r="O122" s="20"/>
    </row>
    <row r="123" spans="3:15">
      <c r="C123" s="19" t="s">
        <v>1589</v>
      </c>
      <c r="D123" s="23">
        <v>1</v>
      </c>
      <c r="E123" s="20">
        <v>1</v>
      </c>
      <c r="F123" s="23">
        <v>7.2991450111724383</v>
      </c>
      <c r="G123" s="20">
        <v>1.07226</v>
      </c>
      <c r="H123" s="20">
        <v>1.9616555641567954</v>
      </c>
      <c r="I123" s="20">
        <v>1</v>
      </c>
      <c r="J123" s="20"/>
      <c r="K123" s="23">
        <v>1.997574212646986E-2</v>
      </c>
      <c r="L123" s="20">
        <v>1.74</v>
      </c>
      <c r="M123" s="20"/>
      <c r="N123" s="20">
        <v>11.010382882097396</v>
      </c>
      <c r="O123" s="20"/>
    </row>
    <row r="124" spans="3:15">
      <c r="C124" s="19" t="s">
        <v>1297</v>
      </c>
      <c r="D124" s="23">
        <v>1</v>
      </c>
      <c r="E124" s="20">
        <v>1</v>
      </c>
      <c r="F124" s="23">
        <v>7.3431450111724388</v>
      </c>
      <c r="G124" s="20">
        <v>1.07</v>
      </c>
      <c r="H124" s="20">
        <v>1.9540755641567955</v>
      </c>
      <c r="I124" s="20"/>
      <c r="J124" s="20">
        <v>6</v>
      </c>
      <c r="K124" s="23">
        <v>1.997574212646986E-2</v>
      </c>
      <c r="L124" s="20">
        <v>1.74</v>
      </c>
      <c r="M124" s="20">
        <v>1</v>
      </c>
      <c r="N124" s="20">
        <v>11.002802882097397</v>
      </c>
      <c r="O124" s="20"/>
    </row>
    <row r="125" spans="3:15">
      <c r="C125" s="19" t="s">
        <v>1052</v>
      </c>
      <c r="D125" s="23">
        <v>1</v>
      </c>
      <c r="E125" s="20">
        <v>1</v>
      </c>
      <c r="F125" s="23">
        <v>7.2431450111724391</v>
      </c>
      <c r="G125" s="20">
        <v>1.0723499999999999</v>
      </c>
      <c r="H125" s="20">
        <v>1.7710185641567955</v>
      </c>
      <c r="I125" s="20"/>
      <c r="J125" s="20">
        <v>6</v>
      </c>
      <c r="K125" s="23">
        <v>1.997574212646986E-2</v>
      </c>
      <c r="L125" s="20">
        <v>1.74</v>
      </c>
      <c r="M125" s="20"/>
      <c r="N125" s="20">
        <v>10.819745882097397</v>
      </c>
      <c r="O125" s="20"/>
    </row>
    <row r="126" spans="3:15">
      <c r="C126" s="19" t="s">
        <v>1206</v>
      </c>
      <c r="D126" s="23">
        <v>1</v>
      </c>
      <c r="E126" s="20">
        <v>1</v>
      </c>
      <c r="F126" s="23">
        <v>7.2431450111724391</v>
      </c>
      <c r="G126" s="20">
        <v>1.07226</v>
      </c>
      <c r="H126" s="20">
        <v>1.8934355641567955</v>
      </c>
      <c r="I126" s="20"/>
      <c r="J126" s="20">
        <v>6</v>
      </c>
      <c r="K126" s="23">
        <v>1.997574212646986E-2</v>
      </c>
      <c r="L126" s="20">
        <v>1.74</v>
      </c>
      <c r="M126" s="20">
        <v>1</v>
      </c>
      <c r="N126" s="20">
        <v>11.942162882097398</v>
      </c>
      <c r="O126" s="20"/>
    </row>
    <row r="127" spans="3:15">
      <c r="C127" s="19" t="s">
        <v>1610</v>
      </c>
      <c r="D127" s="23">
        <v>1</v>
      </c>
      <c r="E127" s="20">
        <v>1</v>
      </c>
      <c r="F127" s="23">
        <v>7.2431450111724391</v>
      </c>
      <c r="G127" s="20">
        <v>1.07226</v>
      </c>
      <c r="H127" s="20">
        <v>1.8934355641567955</v>
      </c>
      <c r="I127" s="20">
        <v>1</v>
      </c>
      <c r="J127" s="20"/>
      <c r="K127" s="23">
        <v>1.997574212646986E-2</v>
      </c>
      <c r="L127" s="20">
        <v>1.74</v>
      </c>
      <c r="M127" s="20">
        <v>1</v>
      </c>
      <c r="N127" s="20">
        <v>6.9421628820973966</v>
      </c>
      <c r="O127" s="20"/>
    </row>
    <row r="128" spans="3:15">
      <c r="C128" s="19" t="s">
        <v>1644</v>
      </c>
      <c r="D128" s="23">
        <v>1</v>
      </c>
      <c r="E128" s="20">
        <v>1</v>
      </c>
      <c r="F128" s="23">
        <v>7.2991450111724383</v>
      </c>
      <c r="G128" s="20">
        <v>1.07226</v>
      </c>
      <c r="H128" s="20">
        <v>2.0984745641567955</v>
      </c>
      <c r="I128" s="20"/>
      <c r="J128" s="20">
        <v>6</v>
      </c>
      <c r="K128" s="23">
        <v>1.997574212646986E-2</v>
      </c>
      <c r="L128" s="20">
        <v>1.74</v>
      </c>
      <c r="M128" s="20"/>
      <c r="N128" s="20">
        <v>8.1472018820973968</v>
      </c>
      <c r="O128" s="20"/>
    </row>
    <row r="129" spans="3:15">
      <c r="C129" s="19" t="s">
        <v>1149</v>
      </c>
      <c r="D129" s="23">
        <v>1</v>
      </c>
      <c r="E129" s="20">
        <v>1</v>
      </c>
      <c r="F129" s="23">
        <v>7.2991450111724383</v>
      </c>
      <c r="G129" s="20">
        <v>1.07226</v>
      </c>
      <c r="H129" s="20">
        <v>2.0984745641567955</v>
      </c>
      <c r="I129" s="20"/>
      <c r="J129" s="20">
        <v>6</v>
      </c>
      <c r="K129" s="23">
        <v>1.997574212646986E-2</v>
      </c>
      <c r="L129" s="20">
        <v>1.74</v>
      </c>
      <c r="M129" s="20"/>
      <c r="N129" s="20">
        <v>11.147201882097397</v>
      </c>
      <c r="O129" s="20"/>
    </row>
    <row r="130" spans="3:15">
      <c r="C130" s="19" t="s">
        <v>1591</v>
      </c>
      <c r="D130" s="23">
        <v>1</v>
      </c>
      <c r="E130" s="20">
        <v>1</v>
      </c>
      <c r="F130" s="23">
        <v>7.2991450111724383</v>
      </c>
      <c r="G130" s="20">
        <v>1.07226</v>
      </c>
      <c r="H130" s="20">
        <v>2.0984745641567955</v>
      </c>
      <c r="I130" s="20">
        <v>1</v>
      </c>
      <c r="J130" s="20"/>
      <c r="K130" s="23">
        <v>1.997574212646986E-2</v>
      </c>
      <c r="L130" s="20">
        <v>1.74</v>
      </c>
      <c r="M130" s="20"/>
      <c r="N130" s="20">
        <v>11.147201882097397</v>
      </c>
      <c r="O130" s="20"/>
    </row>
    <row r="131" spans="3:15">
      <c r="C131" s="19" t="s">
        <v>1301</v>
      </c>
      <c r="D131" s="23">
        <v>1</v>
      </c>
      <c r="E131" s="20">
        <v>1</v>
      </c>
      <c r="F131" s="23">
        <v>7.3431450111724388</v>
      </c>
      <c r="G131" s="20">
        <v>1.07</v>
      </c>
      <c r="H131" s="20">
        <v>1.9540755641567955</v>
      </c>
      <c r="I131" s="20"/>
      <c r="J131" s="20">
        <v>6</v>
      </c>
      <c r="K131" s="23">
        <v>1.997574212646986E-2</v>
      </c>
      <c r="L131" s="20">
        <v>1.74</v>
      </c>
      <c r="M131" s="20">
        <v>1</v>
      </c>
      <c r="N131" s="20">
        <v>11.002802882097397</v>
      </c>
      <c r="O131" s="20"/>
    </row>
    <row r="132" spans="3:15">
      <c r="C132" s="19" t="s">
        <v>1062</v>
      </c>
      <c r="D132" s="23">
        <v>1</v>
      </c>
      <c r="E132" s="20">
        <v>1</v>
      </c>
      <c r="F132" s="23">
        <v>7.8782938982199369</v>
      </c>
      <c r="G132" s="20">
        <v>1.0723499999999999</v>
      </c>
      <c r="H132" s="20">
        <v>2.0016070484097352</v>
      </c>
      <c r="I132" s="20"/>
      <c r="J132" s="20">
        <v>6</v>
      </c>
      <c r="K132" s="23">
        <v>2.3970890551763834E-2</v>
      </c>
      <c r="L132" s="20">
        <v>1.9140000000000001</v>
      </c>
      <c r="M132" s="20"/>
      <c r="N132" s="20">
        <v>11.052771406889764</v>
      </c>
      <c r="O132" s="20"/>
    </row>
    <row r="133" spans="3:15">
      <c r="C133" s="19" t="s">
        <v>1183</v>
      </c>
      <c r="D133" s="23">
        <v>1</v>
      </c>
      <c r="E133" s="20">
        <v>1</v>
      </c>
      <c r="F133" s="23">
        <v>7.9222938982199373</v>
      </c>
      <c r="G133" s="20">
        <v>1.2867120000000001</v>
      </c>
      <c r="H133" s="20">
        <v>2.107727048409735</v>
      </c>
      <c r="I133" s="20"/>
      <c r="J133" s="20">
        <v>6</v>
      </c>
      <c r="K133" s="23">
        <v>2.3970890551763834E-2</v>
      </c>
      <c r="L133" s="20">
        <v>1.9140000000000001</v>
      </c>
      <c r="M133" s="20">
        <v>1</v>
      </c>
      <c r="N133" s="20">
        <v>11.158891406889765</v>
      </c>
      <c r="O133" s="20"/>
    </row>
    <row r="134" spans="3:15">
      <c r="C134" s="19" t="s">
        <v>1754</v>
      </c>
      <c r="D134" s="23">
        <v>1</v>
      </c>
      <c r="E134" s="20">
        <v>1</v>
      </c>
      <c r="F134" s="23">
        <v>7.9222938982199373</v>
      </c>
      <c r="G134" s="20">
        <v>1.2867120000000001</v>
      </c>
      <c r="H134" s="20">
        <v>2.107727048409735</v>
      </c>
      <c r="I134" s="20">
        <v>1</v>
      </c>
      <c r="J134" s="20"/>
      <c r="K134" s="23">
        <v>2.3970890551763834E-2</v>
      </c>
      <c r="L134" s="20">
        <v>1.9140000000000001</v>
      </c>
      <c r="M134" s="20">
        <v>1</v>
      </c>
      <c r="N134" s="20">
        <v>7.1588914068897651</v>
      </c>
      <c r="O134" s="20"/>
    </row>
    <row r="135" spans="3:15">
      <c r="C135" s="19" t="s">
        <v>1065</v>
      </c>
      <c r="D135" s="23">
        <v>1</v>
      </c>
      <c r="E135" s="20">
        <v>1</v>
      </c>
      <c r="F135" s="23">
        <v>7.8782938982199369</v>
      </c>
      <c r="G135" s="20">
        <v>1.07226</v>
      </c>
      <c r="H135" s="20">
        <v>2.1384260484097353</v>
      </c>
      <c r="I135" s="20"/>
      <c r="J135" s="20">
        <v>6</v>
      </c>
      <c r="K135" s="23">
        <v>2.3970890551763834E-2</v>
      </c>
      <c r="L135" s="20">
        <v>1.9140000000000001</v>
      </c>
      <c r="M135" s="20"/>
      <c r="N135" s="20">
        <v>11.189590406889765</v>
      </c>
      <c r="O135" s="20"/>
    </row>
    <row r="136" spans="3:15">
      <c r="C136" s="19" t="s">
        <v>1181</v>
      </c>
      <c r="D136" s="23">
        <v>1</v>
      </c>
      <c r="E136" s="20">
        <v>1</v>
      </c>
      <c r="F136" s="23">
        <v>7.9222938982199373</v>
      </c>
      <c r="G136" s="20">
        <v>1.2867120000000001</v>
      </c>
      <c r="H136" s="20">
        <v>2.107727048409735</v>
      </c>
      <c r="I136" s="20"/>
      <c r="J136" s="20">
        <v>6</v>
      </c>
      <c r="K136" s="23">
        <v>2.3970890551763834E-2</v>
      </c>
      <c r="L136" s="20">
        <v>1.9140000000000001</v>
      </c>
      <c r="M136" s="20">
        <v>1</v>
      </c>
      <c r="N136" s="20">
        <v>11.158891406889765</v>
      </c>
      <c r="O136" s="20"/>
    </row>
    <row r="137" spans="3:15">
      <c r="C137" s="19" t="s">
        <v>1760</v>
      </c>
      <c r="D137" s="23">
        <v>1</v>
      </c>
      <c r="E137" s="20">
        <v>1</v>
      </c>
      <c r="F137" s="23">
        <v>7.9222938982199373</v>
      </c>
      <c r="G137" s="20">
        <v>1.2867120000000001</v>
      </c>
      <c r="H137" s="20">
        <v>2.107727048409735</v>
      </c>
      <c r="I137" s="20">
        <v>1</v>
      </c>
      <c r="J137" s="20"/>
      <c r="K137" s="23">
        <v>2.3970890551763834E-2</v>
      </c>
      <c r="L137" s="20">
        <v>1.9140000000000001</v>
      </c>
      <c r="M137" s="20">
        <v>1</v>
      </c>
      <c r="N137" s="20">
        <v>7.1588914068897651</v>
      </c>
      <c r="O137" s="20"/>
    </row>
    <row r="138" spans="3:15">
      <c r="C138" s="19" t="s">
        <v>1155</v>
      </c>
      <c r="D138" s="23">
        <v>1</v>
      </c>
      <c r="E138" s="20">
        <v>1</v>
      </c>
      <c r="F138" s="23">
        <v>8.6237740134069263</v>
      </c>
      <c r="G138" s="20">
        <v>1.2867120000000001</v>
      </c>
      <c r="H138" s="20">
        <v>2.4434306769881546</v>
      </c>
      <c r="I138" s="20"/>
      <c r="J138" s="20">
        <v>6</v>
      </c>
      <c r="K138" s="23">
        <v>2.3970890551763834E-2</v>
      </c>
      <c r="L138" s="20">
        <v>2.0880000000000001</v>
      </c>
      <c r="M138" s="20"/>
      <c r="N138" s="20">
        <v>11.501903458516876</v>
      </c>
      <c r="O138" s="20"/>
    </row>
    <row r="139" spans="3:15">
      <c r="C139" s="19" t="s">
        <v>1770</v>
      </c>
      <c r="D139" s="23">
        <v>1</v>
      </c>
      <c r="E139" s="20">
        <v>1</v>
      </c>
      <c r="F139" s="23">
        <v>8.6237740134069263</v>
      </c>
      <c r="G139" s="20">
        <v>1.2867120000000001</v>
      </c>
      <c r="H139" s="20">
        <v>2.4434306769881546</v>
      </c>
      <c r="I139" s="20"/>
      <c r="J139" s="20">
        <v>6</v>
      </c>
      <c r="K139" s="23">
        <v>2.3970890551763834E-2</v>
      </c>
      <c r="L139" s="20">
        <v>2.0880000000000001</v>
      </c>
      <c r="M139" s="20"/>
      <c r="N139" s="20">
        <v>11.501903458516876</v>
      </c>
      <c r="O139" s="20"/>
    </row>
    <row r="140" spans="3:15">
      <c r="C140" s="19" t="s">
        <v>990</v>
      </c>
      <c r="D140" s="23">
        <v>1</v>
      </c>
      <c r="E140" s="20">
        <v>1</v>
      </c>
      <c r="F140" s="23">
        <v>8.6237740134069263</v>
      </c>
      <c r="G140" s="20">
        <v>1.2867120000000001</v>
      </c>
      <c r="H140" s="20">
        <v>2.4434306769881546</v>
      </c>
      <c r="I140" s="20">
        <v>1</v>
      </c>
      <c r="J140" s="20"/>
      <c r="K140" s="23">
        <v>2.3970890551763834E-2</v>
      </c>
      <c r="L140" s="20">
        <v>2.0880000000000001</v>
      </c>
      <c r="M140" s="20"/>
      <c r="N140" s="20">
        <v>9.5019034585168765</v>
      </c>
      <c r="O140" s="20"/>
    </row>
    <row r="141" spans="3:15">
      <c r="C141" s="19" t="s">
        <v>1069</v>
      </c>
      <c r="D141" s="23">
        <v>1</v>
      </c>
      <c r="E141" s="20">
        <v>1</v>
      </c>
      <c r="F141" s="23">
        <v>8.5277740134069262</v>
      </c>
      <c r="G141" s="20">
        <v>1.2868200000000001</v>
      </c>
      <c r="H141" s="20">
        <v>2.1860896769881548</v>
      </c>
      <c r="I141" s="20"/>
      <c r="J141" s="20">
        <v>6</v>
      </c>
      <c r="K141" s="23">
        <v>2.3970890551763834E-2</v>
      </c>
      <c r="L141" s="20">
        <v>2.0880000000000001</v>
      </c>
      <c r="M141" s="20"/>
      <c r="N141" s="20">
        <v>11.244562458516876</v>
      </c>
      <c r="O141" s="20"/>
    </row>
    <row r="142" spans="3:15">
      <c r="C142" s="19" t="s">
        <v>1210</v>
      </c>
      <c r="D142" s="23">
        <v>1</v>
      </c>
      <c r="E142" s="20">
        <v>1</v>
      </c>
      <c r="F142" s="23">
        <v>8.5717740134069267</v>
      </c>
      <c r="G142" s="20">
        <v>1.2867120000000001</v>
      </c>
      <c r="H142" s="20">
        <v>2.1553906769881546</v>
      </c>
      <c r="I142" s="20"/>
      <c r="J142" s="20">
        <v>6</v>
      </c>
      <c r="K142" s="23">
        <v>2.3970890551763834E-2</v>
      </c>
      <c r="L142" s="20">
        <v>2.0880000000000001</v>
      </c>
      <c r="M142" s="20">
        <v>1</v>
      </c>
      <c r="N142" s="20">
        <v>12.213863458516876</v>
      </c>
      <c r="O142" s="20"/>
    </row>
    <row r="143" spans="3:15">
      <c r="C143" s="19" t="s">
        <v>1748</v>
      </c>
      <c r="D143" s="23">
        <v>1</v>
      </c>
      <c r="E143" s="20">
        <v>1</v>
      </c>
      <c r="F143" s="23">
        <v>8.5717740134069267</v>
      </c>
      <c r="G143" s="20">
        <v>1.2867120000000001</v>
      </c>
      <c r="H143" s="20">
        <v>2.1553906769881546</v>
      </c>
      <c r="I143" s="20">
        <v>1</v>
      </c>
      <c r="J143" s="20"/>
      <c r="K143" s="23">
        <v>2.3970890551763834E-2</v>
      </c>
      <c r="L143" s="20">
        <v>2.0880000000000001</v>
      </c>
      <c r="M143" s="20">
        <v>1</v>
      </c>
      <c r="N143" s="20">
        <v>7.2138634585168759</v>
      </c>
      <c r="O143" s="20"/>
    </row>
    <row r="144" spans="3:15">
      <c r="C144" s="19" t="s">
        <v>1153</v>
      </c>
      <c r="D144" s="23">
        <v>1</v>
      </c>
      <c r="E144" s="20">
        <v>1</v>
      </c>
      <c r="F144" s="23">
        <v>8.6237740134069263</v>
      </c>
      <c r="G144" s="20">
        <v>1.2867120000000001</v>
      </c>
      <c r="H144" s="20">
        <v>2.556372676988155</v>
      </c>
      <c r="I144" s="20"/>
      <c r="J144" s="20">
        <v>6</v>
      </c>
      <c r="K144" s="23">
        <v>2.3970890551763834E-2</v>
      </c>
      <c r="L144" s="20">
        <v>2.0880000000000001</v>
      </c>
      <c r="M144" s="20"/>
      <c r="N144" s="20">
        <v>11.614845458516877</v>
      </c>
      <c r="O144" s="20"/>
    </row>
    <row r="145" spans="3:15">
      <c r="C145" s="19" t="s">
        <v>1771</v>
      </c>
      <c r="D145" s="23">
        <v>1</v>
      </c>
      <c r="E145" s="20">
        <v>1</v>
      </c>
      <c r="F145" s="23">
        <v>8.6237740134069263</v>
      </c>
      <c r="G145" s="20">
        <v>1.2867120000000001</v>
      </c>
      <c r="H145" s="20">
        <v>2.556372676988155</v>
      </c>
      <c r="I145" s="20"/>
      <c r="J145" s="20">
        <v>6</v>
      </c>
      <c r="K145" s="23">
        <v>2.3970890551763834E-2</v>
      </c>
      <c r="L145" s="20">
        <v>2.0880000000000001</v>
      </c>
      <c r="M145" s="20"/>
      <c r="N145" s="20">
        <v>11.614845458516877</v>
      </c>
      <c r="O145" s="20"/>
    </row>
    <row r="146" spans="3:15">
      <c r="C146" s="19" t="s">
        <v>985</v>
      </c>
      <c r="D146" s="23">
        <v>1</v>
      </c>
      <c r="E146" s="20">
        <v>1</v>
      </c>
      <c r="F146" s="23">
        <v>8.6237740134069263</v>
      </c>
      <c r="G146" s="20">
        <v>1.2867120000000001</v>
      </c>
      <c r="H146" s="20">
        <v>2.556372676988155</v>
      </c>
      <c r="I146" s="20">
        <v>1</v>
      </c>
      <c r="J146" s="20"/>
      <c r="K146" s="23">
        <v>2.3970890551763834E-2</v>
      </c>
      <c r="L146" s="20">
        <v>2.0880000000000001</v>
      </c>
      <c r="M146" s="20"/>
      <c r="N146" s="20">
        <v>9.6148454585168768</v>
      </c>
      <c r="O146" s="20"/>
    </row>
    <row r="147" spans="3:15">
      <c r="C147" s="19" t="s">
        <v>1082</v>
      </c>
      <c r="D147" s="23">
        <v>1</v>
      </c>
      <c r="E147" s="20">
        <v>1</v>
      </c>
      <c r="F147" s="23">
        <v>9.2029229004544231</v>
      </c>
      <c r="G147" s="20">
        <v>1.2867120000000001</v>
      </c>
      <c r="H147" s="20">
        <v>2.483382161241094</v>
      </c>
      <c r="I147" s="20"/>
      <c r="J147" s="20">
        <v>6</v>
      </c>
      <c r="K147" s="23">
        <v>2.7966038977057805E-2</v>
      </c>
      <c r="L147" s="20">
        <v>2.262</v>
      </c>
      <c r="M147" s="20"/>
      <c r="N147" s="20">
        <v>11.544291983309243</v>
      </c>
      <c r="O147" s="20"/>
    </row>
    <row r="148" spans="3:15">
      <c r="C148" s="19" t="s">
        <v>1187</v>
      </c>
      <c r="D148" s="23">
        <v>1</v>
      </c>
      <c r="E148" s="20">
        <v>1</v>
      </c>
      <c r="F148" s="23">
        <v>9.2509229004544231</v>
      </c>
      <c r="G148" s="20">
        <v>1.5011639999999999</v>
      </c>
      <c r="H148" s="20">
        <v>2.733522161241094</v>
      </c>
      <c r="I148" s="20"/>
      <c r="J148" s="20">
        <v>6</v>
      </c>
      <c r="K148" s="23">
        <v>2.7966038977057805E-2</v>
      </c>
      <c r="L148" s="20">
        <v>2.262</v>
      </c>
      <c r="M148" s="20">
        <v>1</v>
      </c>
      <c r="N148" s="20">
        <v>11.794431983309243</v>
      </c>
      <c r="O148" s="20"/>
    </row>
    <row r="149" spans="3:15">
      <c r="C149" s="19" t="s">
        <v>1593</v>
      </c>
      <c r="D149" s="23">
        <v>1</v>
      </c>
      <c r="E149" s="20">
        <v>1</v>
      </c>
      <c r="F149" s="23">
        <v>9.2029229004544231</v>
      </c>
      <c r="G149" s="20">
        <v>1.2867120000000001</v>
      </c>
      <c r="H149" s="20">
        <v>2.483382161241094</v>
      </c>
      <c r="I149" s="20">
        <v>1</v>
      </c>
      <c r="J149" s="20"/>
      <c r="K149" s="23">
        <v>2.7966038977057805E-2</v>
      </c>
      <c r="L149" s="20">
        <v>2.262</v>
      </c>
      <c r="M149" s="20"/>
      <c r="N149" s="20">
        <v>11.544291983309243</v>
      </c>
      <c r="O149" s="20"/>
    </row>
    <row r="150" spans="3:15">
      <c r="C150" s="19" t="s">
        <v>1667</v>
      </c>
      <c r="D150" s="23">
        <v>1</v>
      </c>
      <c r="E150" s="20">
        <v>1</v>
      </c>
      <c r="F150" s="23">
        <v>9.2509229004544231</v>
      </c>
      <c r="G150" s="20">
        <v>1.5011639999999999</v>
      </c>
      <c r="H150" s="20">
        <v>2.733522161241094</v>
      </c>
      <c r="I150" s="20">
        <v>1</v>
      </c>
      <c r="J150" s="20"/>
      <c r="K150" s="23">
        <v>2.7966038977057805E-2</v>
      </c>
      <c r="L150" s="20">
        <v>2.262</v>
      </c>
      <c r="M150" s="20">
        <v>1</v>
      </c>
      <c r="N150" s="20">
        <v>7.794431983309245</v>
      </c>
      <c r="O150" s="20"/>
    </row>
    <row r="151" spans="3:15">
      <c r="C151" s="19" t="s">
        <v>1072</v>
      </c>
      <c r="D151" s="23">
        <v>1</v>
      </c>
      <c r="E151" s="20">
        <v>1</v>
      </c>
      <c r="F151" s="23">
        <v>9.2029229004544231</v>
      </c>
      <c r="G151" s="20">
        <v>1.2867120000000001</v>
      </c>
      <c r="H151" s="20">
        <v>2.5963241612410943</v>
      </c>
      <c r="I151" s="20"/>
      <c r="J151" s="20">
        <v>6</v>
      </c>
      <c r="K151" s="23">
        <v>2.7966038977057805E-2</v>
      </c>
      <c r="L151" s="20">
        <v>2.262</v>
      </c>
      <c r="M151" s="20"/>
      <c r="N151" s="20">
        <v>11.657233983309244</v>
      </c>
      <c r="O151" s="20"/>
    </row>
    <row r="152" spans="3:15">
      <c r="C152" s="19" t="s">
        <v>1185</v>
      </c>
      <c r="D152" s="23">
        <v>1</v>
      </c>
      <c r="E152" s="20">
        <v>1</v>
      </c>
      <c r="F152" s="23">
        <v>9.2509229004544231</v>
      </c>
      <c r="G152" s="20">
        <v>1.5011639999999999</v>
      </c>
      <c r="H152" s="20">
        <v>2.7259421612410941</v>
      </c>
      <c r="I152" s="20"/>
      <c r="J152" s="20">
        <v>6</v>
      </c>
      <c r="K152" s="23">
        <v>2.7966038977057805E-2</v>
      </c>
      <c r="L152" s="20">
        <v>2.262</v>
      </c>
      <c r="M152" s="20">
        <v>1</v>
      </c>
      <c r="N152" s="20">
        <v>11.786851983309242</v>
      </c>
      <c r="O152" s="20"/>
    </row>
    <row r="153" spans="3:15">
      <c r="C153" s="19" t="s">
        <v>1595</v>
      </c>
      <c r="D153" s="23">
        <v>1</v>
      </c>
      <c r="E153" s="20">
        <v>1</v>
      </c>
      <c r="F153" s="23">
        <v>9.2029229004544231</v>
      </c>
      <c r="G153" s="20">
        <v>1.2867120000000001</v>
      </c>
      <c r="H153" s="20">
        <v>2.5963241612410943</v>
      </c>
      <c r="I153" s="20">
        <v>1</v>
      </c>
      <c r="J153" s="20"/>
      <c r="K153" s="23">
        <v>2.7966038977057805E-2</v>
      </c>
      <c r="L153" s="20">
        <v>2.262</v>
      </c>
      <c r="M153" s="20"/>
      <c r="N153" s="20">
        <v>11.657233983309244</v>
      </c>
      <c r="O153" s="20"/>
    </row>
    <row r="154" spans="3:15">
      <c r="C154" s="19" t="s">
        <v>1673</v>
      </c>
      <c r="D154" s="23">
        <v>1</v>
      </c>
      <c r="E154" s="20">
        <v>1</v>
      </c>
      <c r="F154" s="23">
        <v>9.2509229004544231</v>
      </c>
      <c r="G154" s="20">
        <v>1.5011639999999999</v>
      </c>
      <c r="H154" s="20">
        <v>2.7259421612410941</v>
      </c>
      <c r="I154" s="20">
        <v>1</v>
      </c>
      <c r="J154" s="20"/>
      <c r="K154" s="23">
        <v>2.7966038977057805E-2</v>
      </c>
      <c r="L154" s="20">
        <v>2.262</v>
      </c>
      <c r="M154" s="20">
        <v>1</v>
      </c>
      <c r="N154" s="20">
        <v>7.786851983309246</v>
      </c>
      <c r="O154" s="20"/>
    </row>
    <row r="155" spans="3:15">
      <c r="C155" s="19" t="s">
        <v>1085</v>
      </c>
      <c r="D155" s="23">
        <v>1</v>
      </c>
      <c r="E155" s="20">
        <v>1</v>
      </c>
      <c r="F155" s="23">
        <v>9.852403015641416</v>
      </c>
      <c r="G155" s="20">
        <v>1.50129</v>
      </c>
      <c r="H155" s="20">
        <v>2.5310457898195136</v>
      </c>
      <c r="I155" s="20"/>
      <c r="J155" s="20">
        <v>6</v>
      </c>
      <c r="K155" s="23">
        <v>2.7966038977057805E-2</v>
      </c>
      <c r="L155" s="20">
        <v>2.4359999999999999</v>
      </c>
      <c r="M155" s="20"/>
      <c r="N155" s="20">
        <v>11.599264034936354</v>
      </c>
      <c r="O155" s="20"/>
    </row>
    <row r="156" spans="3:15">
      <c r="C156" s="19" t="s">
        <v>1076</v>
      </c>
      <c r="D156" s="23">
        <v>1</v>
      </c>
      <c r="E156" s="20">
        <v>1</v>
      </c>
      <c r="F156" s="23">
        <v>9.852403015641416</v>
      </c>
      <c r="G156" s="20">
        <v>1.50129</v>
      </c>
      <c r="H156" s="20">
        <v>2.6439877898195139</v>
      </c>
      <c r="I156" s="20"/>
      <c r="J156" s="20">
        <v>6</v>
      </c>
      <c r="K156" s="23">
        <v>2.7966038977057805E-2</v>
      </c>
      <c r="L156" s="20">
        <v>2.4359999999999999</v>
      </c>
      <c r="M156" s="20"/>
      <c r="N156" s="20">
        <v>11.712206034936354</v>
      </c>
      <c r="O156" s="20"/>
    </row>
    <row r="157" spans="3:15">
      <c r="C157" s="19" t="s">
        <v>1212</v>
      </c>
      <c r="D157" s="23">
        <v>1</v>
      </c>
      <c r="E157" s="20">
        <v>1</v>
      </c>
      <c r="F157" s="23">
        <v>9.900403015641416</v>
      </c>
      <c r="G157" s="20">
        <v>1.5011639999999999</v>
      </c>
      <c r="H157" s="20">
        <v>2.7811857898195136</v>
      </c>
      <c r="I157" s="20"/>
      <c r="J157" s="20">
        <v>6</v>
      </c>
      <c r="K157" s="23">
        <v>2.7966038977057805E-2</v>
      </c>
      <c r="L157" s="20">
        <v>2.4359999999999999</v>
      </c>
      <c r="M157" s="20">
        <v>1</v>
      </c>
      <c r="N157" s="20">
        <v>12.849404034936354</v>
      </c>
      <c r="O157" s="20"/>
    </row>
    <row r="158" spans="3:15">
      <c r="C158" s="19" t="s">
        <v>1620</v>
      </c>
      <c r="D158" s="23">
        <v>1</v>
      </c>
      <c r="E158" s="20">
        <v>1</v>
      </c>
      <c r="F158" s="23">
        <v>9.900403015641416</v>
      </c>
      <c r="G158" s="20">
        <v>1.5011639999999999</v>
      </c>
      <c r="H158" s="20">
        <v>2.7811857898195136</v>
      </c>
      <c r="I158" s="20">
        <v>1</v>
      </c>
      <c r="J158" s="20"/>
      <c r="K158" s="23">
        <v>2.7966038977057805E-2</v>
      </c>
      <c r="L158" s="20">
        <v>2.4359999999999999</v>
      </c>
      <c r="M158" s="20">
        <v>1</v>
      </c>
      <c r="N158" s="20">
        <v>7.8494040349363559</v>
      </c>
      <c r="O158" s="20"/>
    </row>
    <row r="159" spans="3:15">
      <c r="C159" s="19" t="s">
        <v>1325</v>
      </c>
      <c r="D159" s="23">
        <v>1</v>
      </c>
      <c r="E159" s="20">
        <v>1</v>
      </c>
      <c r="F159" s="23">
        <v>10.100403015641415</v>
      </c>
      <c r="G159" s="20">
        <v>1.5011639999999999</v>
      </c>
      <c r="H159" s="20">
        <v>3.3637087898195137</v>
      </c>
      <c r="I159" s="20"/>
      <c r="J159" s="20">
        <v>6</v>
      </c>
      <c r="K159" s="23">
        <v>2.7966038977057805E-2</v>
      </c>
      <c r="L159" s="20">
        <v>2.4359999999999999</v>
      </c>
      <c r="M159" s="20"/>
      <c r="N159" s="20">
        <v>12.431927034936354</v>
      </c>
      <c r="O159" s="20">
        <v>1</v>
      </c>
    </row>
    <row r="160" spans="3:15">
      <c r="C160" s="19" t="s">
        <v>1303</v>
      </c>
      <c r="D160" s="23">
        <v>1</v>
      </c>
      <c r="E160" s="20">
        <v>1</v>
      </c>
      <c r="F160" s="23">
        <v>10.479551902688913</v>
      </c>
      <c r="G160" s="20">
        <v>1.715616</v>
      </c>
      <c r="H160" s="20">
        <v>2.821137274072453</v>
      </c>
      <c r="I160" s="20"/>
      <c r="J160" s="20">
        <v>6</v>
      </c>
      <c r="K160" s="23">
        <v>3.1961187402351779E-2</v>
      </c>
      <c r="L160" s="20">
        <v>2.6100000000000003</v>
      </c>
      <c r="M160" s="20">
        <v>1</v>
      </c>
      <c r="N160" s="20">
        <v>12.891792559728724</v>
      </c>
      <c r="O160" s="20">
        <v>1</v>
      </c>
    </row>
    <row r="161" spans="3:15">
      <c r="C161" s="19" t="s">
        <v>1079</v>
      </c>
      <c r="D161" s="23">
        <v>1</v>
      </c>
      <c r="E161" s="20">
        <v>1</v>
      </c>
      <c r="F161" s="23">
        <v>10.431551902688913</v>
      </c>
      <c r="G161" s="20">
        <v>1.50129</v>
      </c>
      <c r="H161" s="20">
        <v>2.6839392740724533</v>
      </c>
      <c r="I161" s="20"/>
      <c r="J161" s="20">
        <v>6</v>
      </c>
      <c r="K161" s="23">
        <v>3.1961187402351779E-2</v>
      </c>
      <c r="L161" s="20">
        <v>2.6100000000000003</v>
      </c>
      <c r="M161" s="20"/>
      <c r="N161" s="20">
        <v>11.754594559728725</v>
      </c>
      <c r="O161" s="20"/>
    </row>
    <row r="162" spans="3:15">
      <c r="C162" s="19" t="s">
        <v>1102</v>
      </c>
      <c r="D162" s="23">
        <v>1</v>
      </c>
      <c r="E162" s="20">
        <v>1</v>
      </c>
      <c r="F162" s="23">
        <v>11.329032017875905</v>
      </c>
      <c r="G162" s="20">
        <v>1.715616</v>
      </c>
      <c r="H162" s="20">
        <v>3.4513239026508726</v>
      </c>
      <c r="I162" s="20"/>
      <c r="J162" s="20">
        <v>6</v>
      </c>
      <c r="K162" s="23">
        <v>3.1961187402351779E-2</v>
      </c>
      <c r="L162" s="20">
        <v>2.7840000000000003</v>
      </c>
      <c r="M162" s="20"/>
      <c r="N162" s="20">
        <v>12.529287611355835</v>
      </c>
      <c r="O162" s="20"/>
    </row>
    <row r="163" spans="3:15">
      <c r="C163" s="27" t="s">
        <v>1157</v>
      </c>
      <c r="D163" s="28">
        <v>1</v>
      </c>
      <c r="E163" s="28">
        <v>1</v>
      </c>
      <c r="F163" s="28">
        <v>12.829032017875905</v>
      </c>
      <c r="G163" s="28">
        <v>1.715616</v>
      </c>
      <c r="H163" s="28">
        <v>3.4513239026508726</v>
      </c>
      <c r="I163" s="28"/>
      <c r="J163" s="28">
        <v>6</v>
      </c>
      <c r="K163" s="28">
        <v>3.1961187402351779E-2</v>
      </c>
      <c r="L163" s="28">
        <v>2.7840000000000003</v>
      </c>
      <c r="M163" s="28"/>
      <c r="N163" s="28">
        <v>12.529287611355835</v>
      </c>
      <c r="O163" s="28"/>
    </row>
    <row r="164" spans="3:15">
      <c r="C164" s="27" t="s">
        <v>1772</v>
      </c>
      <c r="D164" s="28">
        <v>1</v>
      </c>
      <c r="E164" s="28">
        <v>1</v>
      </c>
      <c r="F164" s="28">
        <v>12.829032017875905</v>
      </c>
      <c r="G164" s="28">
        <v>1.715616</v>
      </c>
      <c r="H164" s="28">
        <v>3.4513239026508726</v>
      </c>
      <c r="I164" s="28"/>
      <c r="J164" s="28">
        <v>6</v>
      </c>
      <c r="K164" s="28">
        <v>3.1961187402351779E-2</v>
      </c>
      <c r="L164" s="28">
        <v>2.7840000000000003</v>
      </c>
      <c r="M164" s="28"/>
      <c r="N164" s="28">
        <v>12.529287611355835</v>
      </c>
      <c r="O164" s="28"/>
    </row>
    <row r="165" spans="3:15">
      <c r="C165" s="19" t="s">
        <v>1088</v>
      </c>
      <c r="D165" s="23">
        <v>1</v>
      </c>
      <c r="E165" s="20">
        <v>1</v>
      </c>
      <c r="F165" s="23">
        <v>11.9081809049234</v>
      </c>
      <c r="G165" s="20">
        <v>1.715616</v>
      </c>
      <c r="H165" s="20">
        <v>3.4912753869038124</v>
      </c>
      <c r="I165" s="20"/>
      <c r="J165" s="20">
        <v>6</v>
      </c>
      <c r="K165" s="23">
        <v>3.595633582764575E-2</v>
      </c>
      <c r="L165" s="20">
        <v>2.9580000000000002</v>
      </c>
      <c r="M165" s="20"/>
      <c r="N165" s="20">
        <v>12.571676136148204</v>
      </c>
      <c r="O165" s="20"/>
    </row>
    <row r="166" spans="3:15">
      <c r="C166" s="19" t="s">
        <v>1597</v>
      </c>
      <c r="D166" s="23">
        <v>1</v>
      </c>
      <c r="E166" s="20">
        <v>1</v>
      </c>
      <c r="F166" s="23">
        <v>11.9081809049234</v>
      </c>
      <c r="G166" s="20">
        <v>1.715616</v>
      </c>
      <c r="H166" s="20">
        <v>3.4912753869038124</v>
      </c>
      <c r="I166" s="20">
        <v>1</v>
      </c>
      <c r="J166" s="20"/>
      <c r="K166" s="23">
        <v>3.595633582764575E-2</v>
      </c>
      <c r="L166" s="20">
        <v>2.9580000000000002</v>
      </c>
      <c r="M166" s="20"/>
      <c r="N166" s="20">
        <v>12.571676136148204</v>
      </c>
      <c r="O166" s="20"/>
    </row>
    <row r="167" spans="3:15">
      <c r="C167" s="19" t="s">
        <v>1679</v>
      </c>
      <c r="D167" s="23">
        <v>1</v>
      </c>
      <c r="E167" s="20">
        <v>1</v>
      </c>
      <c r="F167" s="23">
        <v>11.9081809049234</v>
      </c>
      <c r="G167" s="20">
        <v>1.715616</v>
      </c>
      <c r="H167" s="20">
        <v>3.4912753869038124</v>
      </c>
      <c r="I167" s="20">
        <v>1</v>
      </c>
      <c r="J167" s="20"/>
      <c r="K167" s="23">
        <v>3.595633582764575E-2</v>
      </c>
      <c r="L167" s="20">
        <v>2.9580000000000002</v>
      </c>
      <c r="M167" s="20">
        <v>1</v>
      </c>
      <c r="N167" s="20">
        <v>7.5716761361482039</v>
      </c>
      <c r="O167" s="20"/>
    </row>
    <row r="168" spans="3:15">
      <c r="C168" s="19" t="s">
        <v>1096</v>
      </c>
      <c r="D168" s="23">
        <v>1</v>
      </c>
      <c r="E168" s="20">
        <v>1</v>
      </c>
      <c r="F168" s="23">
        <v>13.13680990715789</v>
      </c>
      <c r="G168" s="20">
        <v>2.1446999999999998</v>
      </c>
      <c r="H168" s="20">
        <v>3.5788904997351714</v>
      </c>
      <c r="I168" s="20"/>
      <c r="J168" s="20">
        <v>6</v>
      </c>
      <c r="K168" s="23">
        <v>3.995148425293972E-2</v>
      </c>
      <c r="L168" s="20">
        <v>3.306</v>
      </c>
      <c r="M168" s="20"/>
      <c r="N168" s="20">
        <v>12.669036712567685</v>
      </c>
      <c r="O168" s="20"/>
    </row>
    <row r="169" spans="3:15">
      <c r="C169" s="19" t="s">
        <v>1304</v>
      </c>
      <c r="D169" s="23">
        <v>1</v>
      </c>
      <c r="E169" s="20">
        <v>1</v>
      </c>
      <c r="F169" s="23">
        <v>13.13680990715789</v>
      </c>
      <c r="G169" s="20">
        <v>2.14</v>
      </c>
      <c r="H169" s="20">
        <v>3.5951874997351716</v>
      </c>
      <c r="I169" s="20"/>
      <c r="J169" s="20">
        <v>6</v>
      </c>
      <c r="K169" s="23">
        <v>3.995148425293972E-2</v>
      </c>
      <c r="L169" s="20">
        <v>3.306</v>
      </c>
      <c r="M169" s="20">
        <v>1</v>
      </c>
      <c r="N169" s="20">
        <v>15.685333712567685</v>
      </c>
      <c r="O169" s="20">
        <v>1</v>
      </c>
    </row>
    <row r="170" spans="3:15">
      <c r="C170" s="19" t="s">
        <v>997</v>
      </c>
      <c r="D170" s="23">
        <v>1</v>
      </c>
      <c r="E170" s="20">
        <v>1</v>
      </c>
      <c r="F170" s="23">
        <v>13.13680990715789</v>
      </c>
      <c r="G170" s="20">
        <v>1.9300679999999999</v>
      </c>
      <c r="H170" s="20">
        <v>3.5788904997351714</v>
      </c>
      <c r="I170" s="20">
        <v>1</v>
      </c>
      <c r="J170" s="20"/>
      <c r="K170" s="23">
        <v>3.995148425293972E-2</v>
      </c>
      <c r="L170" s="20">
        <v>3.306</v>
      </c>
      <c r="M170" s="20"/>
      <c r="N170" s="20">
        <v>12.669036712567685</v>
      </c>
      <c r="O170" s="20"/>
    </row>
    <row r="171" spans="3:15">
      <c r="C171" s="19" t="s">
        <v>1628</v>
      </c>
      <c r="D171" s="23">
        <v>1</v>
      </c>
      <c r="E171" s="20">
        <v>1</v>
      </c>
      <c r="F171" s="23">
        <v>13.13680990715789</v>
      </c>
      <c r="G171" s="20">
        <v>2.14</v>
      </c>
      <c r="H171" s="20">
        <v>3.5951874997351716</v>
      </c>
      <c r="I171" s="20">
        <v>1</v>
      </c>
      <c r="J171" s="20"/>
      <c r="K171" s="23">
        <v>3.995148425293972E-2</v>
      </c>
      <c r="L171" s="20">
        <v>3.306</v>
      </c>
      <c r="M171" s="20">
        <v>1</v>
      </c>
      <c r="N171" s="20">
        <v>8.6853337125676831</v>
      </c>
      <c r="O171" s="20"/>
    </row>
    <row r="172" spans="3:15">
      <c r="C172" s="19" t="s">
        <v>1607</v>
      </c>
      <c r="D172" s="23">
        <v>1</v>
      </c>
      <c r="E172" s="20">
        <v>1</v>
      </c>
      <c r="F172" s="23">
        <v>12.557661020110391</v>
      </c>
      <c r="G172" s="20">
        <v>1.9300679999999999</v>
      </c>
      <c r="H172" s="20">
        <v>3.5389390154822316</v>
      </c>
      <c r="I172" s="20"/>
      <c r="J172" s="20">
        <v>6</v>
      </c>
      <c r="K172" s="23">
        <v>3.595633582764575E-2</v>
      </c>
      <c r="L172" s="20">
        <v>3.1320000000000001</v>
      </c>
      <c r="M172" s="20"/>
      <c r="N172" s="20">
        <v>12.626648187775315</v>
      </c>
      <c r="O172" s="20">
        <v>1</v>
      </c>
    </row>
    <row r="173" spans="3:15">
      <c r="C173" s="19" t="s">
        <v>1093</v>
      </c>
      <c r="D173" s="23">
        <v>1</v>
      </c>
      <c r="E173" s="20">
        <v>1</v>
      </c>
      <c r="F173" s="23">
        <v>12.557661020110391</v>
      </c>
      <c r="G173" s="20">
        <v>1.9302299999999999</v>
      </c>
      <c r="H173" s="20">
        <v>3.5389390154822316</v>
      </c>
      <c r="I173" s="20"/>
      <c r="J173" s="20">
        <v>6</v>
      </c>
      <c r="K173" s="23">
        <v>3.595633582764575E-2</v>
      </c>
      <c r="L173" s="20">
        <v>3.1320000000000001</v>
      </c>
      <c r="M173" s="20"/>
      <c r="N173" s="20">
        <v>12.626648187775315</v>
      </c>
      <c r="O173" s="20"/>
    </row>
    <row r="174" spans="3:15">
      <c r="C174" s="19" t="s">
        <v>1214</v>
      </c>
      <c r="D174" s="23">
        <v>1</v>
      </c>
      <c r="E174" s="20">
        <v>1</v>
      </c>
      <c r="F174" s="23">
        <v>12.557661020110391</v>
      </c>
      <c r="G174" s="20">
        <v>1.9300679999999999</v>
      </c>
      <c r="H174" s="20">
        <v>3.5514460154822318</v>
      </c>
      <c r="I174" s="20"/>
      <c r="J174" s="20">
        <v>6</v>
      </c>
      <c r="K174" s="23">
        <v>3.595633582764575E-2</v>
      </c>
      <c r="L174" s="20">
        <v>3.1320000000000001</v>
      </c>
      <c r="M174" s="20">
        <v>1</v>
      </c>
      <c r="N174" s="20">
        <v>15.639155187775314</v>
      </c>
      <c r="O174" s="20"/>
    </row>
    <row r="175" spans="3:15">
      <c r="C175" s="19" t="s">
        <v>1124</v>
      </c>
      <c r="D175" s="23">
        <v>1</v>
      </c>
      <c r="E175" s="20">
        <v>1</v>
      </c>
      <c r="F175" s="23">
        <v>7.4335606727733445</v>
      </c>
      <c r="G175" s="20">
        <v>1.07226</v>
      </c>
      <c r="H175" s="20">
        <v>2.0344721429201642</v>
      </c>
      <c r="I175" s="20"/>
      <c r="J175" s="20">
        <v>6</v>
      </c>
      <c r="K175" s="23">
        <v>2.0066495952420285E-2</v>
      </c>
      <c r="L175" s="20">
        <v>1.74</v>
      </c>
      <c r="M175" s="20"/>
      <c r="N175" s="20">
        <v>10.118308261443135</v>
      </c>
      <c r="O175" s="20">
        <v>1</v>
      </c>
    </row>
    <row r="176" spans="3:15">
      <c r="C176" s="19" t="s">
        <v>1126</v>
      </c>
      <c r="D176" s="23">
        <v>1</v>
      </c>
      <c r="E176" s="20">
        <v>1</v>
      </c>
      <c r="F176" s="23">
        <v>9.4460907889515227</v>
      </c>
      <c r="G176" s="20">
        <v>1.5011639999999999</v>
      </c>
      <c r="H176" s="20">
        <v>1.0214553227381558</v>
      </c>
      <c r="I176" s="20"/>
      <c r="J176" s="20">
        <v>6</v>
      </c>
      <c r="K176" s="23">
        <v>2.4079795142904342E-2</v>
      </c>
      <c r="L176" s="20">
        <v>2.262</v>
      </c>
      <c r="M176" s="20"/>
      <c r="N176" s="20">
        <v>9.1341704616093544</v>
      </c>
      <c r="O176" s="20">
        <v>1</v>
      </c>
    </row>
    <row r="177" spans="3:15">
      <c r="C177" s="19" t="s">
        <v>1562</v>
      </c>
      <c r="D177" s="23">
        <v>1</v>
      </c>
      <c r="E177" s="20">
        <v>1</v>
      </c>
      <c r="F177" s="23">
        <v>8.1155345686969245</v>
      </c>
      <c r="G177" s="20">
        <v>1.0510079999999999</v>
      </c>
      <c r="H177" s="20">
        <v>2.0154709352733233</v>
      </c>
      <c r="I177" s="20">
        <v>1</v>
      </c>
      <c r="J177" s="20"/>
      <c r="K177" s="23">
        <v>2.6672079256762307E-2</v>
      </c>
      <c r="L177" s="20">
        <v>1.990656</v>
      </c>
      <c r="M177" s="20"/>
      <c r="N177" s="20">
        <v>13.068406034025111</v>
      </c>
      <c r="O177" s="20"/>
    </row>
    <row r="178" spans="3:15">
      <c r="C178" s="19" t="s">
        <v>1108</v>
      </c>
      <c r="D178" s="23">
        <v>1</v>
      </c>
      <c r="E178" s="20">
        <v>1</v>
      </c>
      <c r="F178" s="23">
        <v>8.1155345686969245</v>
      </c>
      <c r="G178" s="20">
        <v>1.0510079999999999</v>
      </c>
      <c r="H178" s="20">
        <v>2.0154709352733233</v>
      </c>
      <c r="I178" s="20">
        <v>1</v>
      </c>
      <c r="J178" s="20"/>
      <c r="K178" s="23">
        <v>2.6672079256762307E-2</v>
      </c>
      <c r="L178" s="20">
        <v>1.990656</v>
      </c>
      <c r="M178" s="20"/>
      <c r="N178" s="20">
        <v>13.068406034025111</v>
      </c>
      <c r="O178" s="20"/>
    </row>
    <row r="179" spans="3:15">
      <c r="C179" s="19" t="s">
        <v>1105</v>
      </c>
      <c r="D179" s="23">
        <v>1</v>
      </c>
      <c r="E179" s="20">
        <v>1</v>
      </c>
      <c r="F179" s="23">
        <v>8.9243874595066774</v>
      </c>
      <c r="G179" s="20">
        <v>1.31376</v>
      </c>
      <c r="H179" s="20">
        <v>2.4731244709497484</v>
      </c>
      <c r="I179" s="20">
        <v>1</v>
      </c>
      <c r="J179" s="20"/>
      <c r="K179" s="23">
        <v>2.6672079256762307E-2</v>
      </c>
      <c r="L179" s="20">
        <v>2.21184</v>
      </c>
      <c r="M179" s="20"/>
      <c r="N179" s="20">
        <v>8.5350924919065427</v>
      </c>
      <c r="O179" s="20"/>
    </row>
    <row r="180" spans="3:15">
      <c r="C180" s="19" t="s">
        <v>1694</v>
      </c>
      <c r="D180" s="23">
        <v>1</v>
      </c>
      <c r="E180" s="20">
        <v>1</v>
      </c>
      <c r="F180" s="23">
        <v>8.9243874595066774</v>
      </c>
      <c r="G180" s="20">
        <v>1.31376</v>
      </c>
      <c r="H180" s="20">
        <v>2.4731244709497484</v>
      </c>
      <c r="I180" s="20">
        <v>1</v>
      </c>
      <c r="J180" s="20"/>
      <c r="K180" s="23">
        <v>2.6672079256762307E-2</v>
      </c>
      <c r="L180" s="20">
        <v>2.21184</v>
      </c>
      <c r="M180" s="20">
        <v>1</v>
      </c>
      <c r="N180" s="20">
        <v>6.5350924919065436</v>
      </c>
      <c r="O180" s="20"/>
    </row>
    <row r="181" spans="3:15">
      <c r="C181" s="19" t="s">
        <v>1159</v>
      </c>
      <c r="D181" s="23">
        <v>1</v>
      </c>
      <c r="E181" s="20">
        <v>1</v>
      </c>
      <c r="F181" s="23">
        <v>8.9678874595066791</v>
      </c>
      <c r="G181" s="20">
        <v>1.31376</v>
      </c>
      <c r="H181" s="20">
        <v>3.1822334709497482</v>
      </c>
      <c r="I181" s="20"/>
      <c r="J181" s="20">
        <v>6</v>
      </c>
      <c r="K181" s="23">
        <v>2.6672079256762307E-2</v>
      </c>
      <c r="L181" s="20">
        <v>2.21184</v>
      </c>
      <c r="M181" s="20"/>
      <c r="N181" s="20">
        <v>6.2442014919065434</v>
      </c>
      <c r="O181" s="20"/>
    </row>
    <row r="182" spans="3:15">
      <c r="C182" s="19" t="s">
        <v>1111</v>
      </c>
      <c r="D182" s="23">
        <v>1</v>
      </c>
      <c r="E182" s="20">
        <v>1</v>
      </c>
      <c r="F182" s="23">
        <v>9.7268120605982595</v>
      </c>
      <c r="G182" s="20">
        <v>1.31376</v>
      </c>
      <c r="H182" s="20">
        <v>3.2355776294632728</v>
      </c>
      <c r="I182" s="20">
        <v>1</v>
      </c>
      <c r="J182" s="20"/>
      <c r="K182" s="23">
        <v>3.200649510811477E-2</v>
      </c>
      <c r="L182" s="20">
        <v>2.4330240000000001</v>
      </c>
      <c r="M182" s="20"/>
      <c r="N182" s="20">
        <v>8.3009063324064201</v>
      </c>
      <c r="O182" s="20"/>
    </row>
    <row r="183" spans="3:15">
      <c r="C183" s="19" t="s">
        <v>1114</v>
      </c>
      <c r="D183" s="23">
        <v>1</v>
      </c>
      <c r="E183" s="20">
        <v>1</v>
      </c>
      <c r="F183" s="23">
        <v>9.7268120605982595</v>
      </c>
      <c r="G183" s="20">
        <v>1.31376</v>
      </c>
      <c r="H183" s="20">
        <v>3.2355776294632728</v>
      </c>
      <c r="I183" s="20">
        <v>1</v>
      </c>
      <c r="J183" s="20"/>
      <c r="K183" s="23">
        <v>3.200649510811477E-2</v>
      </c>
      <c r="L183" s="20">
        <v>2.4330240000000001</v>
      </c>
      <c r="M183" s="20"/>
      <c r="N183" s="20">
        <v>10.30090633240642</v>
      </c>
      <c r="O183" s="20"/>
    </row>
    <row r="184" spans="3:15">
      <c r="C184" s="19" t="s">
        <v>1700</v>
      </c>
      <c r="D184" s="23">
        <v>1</v>
      </c>
      <c r="E184" s="20">
        <v>1</v>
      </c>
      <c r="F184" s="23">
        <v>9.7268120605982613</v>
      </c>
      <c r="G184" s="20">
        <v>1.31376</v>
      </c>
      <c r="H184" s="20">
        <v>3.2355776294632728</v>
      </c>
      <c r="I184" s="20">
        <v>1</v>
      </c>
      <c r="J184" s="20"/>
      <c r="K184" s="23">
        <v>3.200649510811477E-2</v>
      </c>
      <c r="L184" s="20">
        <v>2.4330240000000001</v>
      </c>
      <c r="M184" s="20">
        <v>1</v>
      </c>
      <c r="N184" s="20">
        <v>8.3009063324064201</v>
      </c>
      <c r="O184" s="20"/>
    </row>
    <row r="185" spans="3:15">
      <c r="C185" s="19" t="s">
        <v>1703</v>
      </c>
      <c r="D185" s="23">
        <v>1</v>
      </c>
      <c r="E185" s="20">
        <v>1</v>
      </c>
      <c r="F185" s="23">
        <v>9.7268120605982613</v>
      </c>
      <c r="G185" s="20">
        <v>1.31376</v>
      </c>
      <c r="H185" s="20">
        <v>3.2355776294632728</v>
      </c>
      <c r="I185" s="20">
        <v>1</v>
      </c>
      <c r="J185" s="20"/>
      <c r="K185" s="23">
        <v>3.200649510811477E-2</v>
      </c>
      <c r="L185" s="20">
        <v>2.4330240000000001</v>
      </c>
      <c r="M185" s="20">
        <v>1</v>
      </c>
      <c r="N185" s="20">
        <v>8.3009063324064201</v>
      </c>
      <c r="O185" s="20"/>
    </row>
    <row r="186" spans="3:15">
      <c r="C186" s="19" t="s">
        <v>1560</v>
      </c>
      <c r="D186" s="23">
        <v>1</v>
      </c>
      <c r="E186" s="20">
        <v>1</v>
      </c>
      <c r="F186" s="23">
        <v>11.541589552499596</v>
      </c>
      <c r="G186" s="20">
        <v>1.5765119999999999</v>
      </c>
      <c r="H186" s="20">
        <v>3.6256743236532225</v>
      </c>
      <c r="I186" s="20">
        <v>1</v>
      </c>
      <c r="J186" s="20"/>
      <c r="K186" s="23">
        <v>3.7340910959467233E-2</v>
      </c>
      <c r="L186" s="20">
        <v>2.8753920000000002</v>
      </c>
      <c r="M186" s="20"/>
      <c r="N186" s="20">
        <v>8.7033966307877293</v>
      </c>
      <c r="O186" s="20"/>
    </row>
    <row r="187" spans="3:15">
      <c r="C187" s="19" t="s">
        <v>1326</v>
      </c>
      <c r="D187" s="23">
        <v>1</v>
      </c>
      <c r="E187" s="20">
        <v>1</v>
      </c>
      <c r="F187" s="23">
        <v>11.541589552499596</v>
      </c>
      <c r="G187" s="20">
        <v>1.5765119999999999</v>
      </c>
      <c r="H187" s="20">
        <v>3.6256743236532225</v>
      </c>
      <c r="I187" s="20">
        <v>1</v>
      </c>
      <c r="J187" s="20"/>
      <c r="K187" s="23">
        <v>3.7340910959467233E-2</v>
      </c>
      <c r="L187" s="20">
        <v>2.8753920000000002</v>
      </c>
      <c r="M187" s="20"/>
      <c r="N187" s="20">
        <v>8.7033966307877293</v>
      </c>
      <c r="O187" s="20"/>
    </row>
    <row r="188" spans="3:15">
      <c r="C188" s="19" t="s">
        <v>1165</v>
      </c>
      <c r="D188" s="23">
        <v>1</v>
      </c>
      <c r="E188" s="20">
        <v>1</v>
      </c>
      <c r="F188" s="23">
        <v>12.350442443309348</v>
      </c>
      <c r="G188" s="20">
        <v>1.839264</v>
      </c>
      <c r="H188" s="20">
        <v>3.5466638593296471</v>
      </c>
      <c r="I188" s="20"/>
      <c r="J188" s="20">
        <v>6</v>
      </c>
      <c r="K188" s="23">
        <v>3.7340910959467233E-2</v>
      </c>
      <c r="L188" s="20">
        <v>3.0965760000000002</v>
      </c>
      <c r="M188" s="20"/>
      <c r="N188" s="20">
        <v>9.6334190886691609</v>
      </c>
      <c r="O188" s="20"/>
    </row>
    <row r="189" spans="3:15">
      <c r="C189" s="19" t="s">
        <v>1171</v>
      </c>
      <c r="D189" s="23">
        <v>1</v>
      </c>
      <c r="E189" s="20">
        <v>1</v>
      </c>
      <c r="F189" s="23">
        <v>12.511942443309348</v>
      </c>
      <c r="G189" s="20">
        <v>1.839264</v>
      </c>
      <c r="H189" s="20">
        <v>3.844936859329648</v>
      </c>
      <c r="I189" s="20"/>
      <c r="J189" s="20">
        <v>6</v>
      </c>
      <c r="K189" s="23">
        <v>3.7340910959467233E-2</v>
      </c>
      <c r="L189" s="20">
        <v>3.0965760000000002</v>
      </c>
      <c r="M189" s="20"/>
      <c r="N189" s="20">
        <v>8.9316920886691609</v>
      </c>
      <c r="O189" s="20"/>
    </row>
    <row r="190" spans="3:15">
      <c r="C190" s="19" t="s">
        <v>1333</v>
      </c>
      <c r="D190" s="23">
        <v>1</v>
      </c>
      <c r="E190" s="20">
        <v>1</v>
      </c>
      <c r="F190" s="23">
        <v>13.109367044400933</v>
      </c>
      <c r="G190" s="20">
        <v>1.839264</v>
      </c>
      <c r="H190" s="20">
        <v>3.7372060178431719</v>
      </c>
      <c r="I190" s="20">
        <v>1</v>
      </c>
      <c r="J190" s="20"/>
      <c r="K190" s="23">
        <v>4.2675326810819689E-2</v>
      </c>
      <c r="L190" s="20">
        <v>3.3177599999999998</v>
      </c>
      <c r="M190" s="20"/>
      <c r="N190" s="20">
        <v>10.827321929169036</v>
      </c>
      <c r="O190" s="20"/>
    </row>
    <row r="191" spans="3:15">
      <c r="C191" s="19" t="s">
        <v>1117</v>
      </c>
      <c r="D191" s="23">
        <v>1</v>
      </c>
      <c r="E191" s="20">
        <v>1</v>
      </c>
      <c r="F191" s="23">
        <v>13.109367044400932</v>
      </c>
      <c r="G191" s="20">
        <v>1.839264</v>
      </c>
      <c r="H191" s="20">
        <v>3.7372060178431719</v>
      </c>
      <c r="I191" s="20">
        <v>1</v>
      </c>
      <c r="J191" s="20"/>
      <c r="K191" s="23">
        <v>4.2675326810819689E-2</v>
      </c>
      <c r="L191" s="20">
        <v>3.3177599999999998</v>
      </c>
      <c r="M191" s="20"/>
      <c r="N191" s="20">
        <v>10.827321929169036</v>
      </c>
      <c r="O191" s="20"/>
    </row>
    <row r="192" spans="3:15">
      <c r="C192" s="19" t="s">
        <v>1709</v>
      </c>
      <c r="D192" s="23">
        <v>1</v>
      </c>
      <c r="E192" s="20">
        <v>1</v>
      </c>
      <c r="F192" s="23">
        <v>13.109367044400933</v>
      </c>
      <c r="G192" s="20">
        <v>1.839264</v>
      </c>
      <c r="H192" s="20">
        <v>3.7372060178431719</v>
      </c>
      <c r="I192" s="20">
        <v>1</v>
      </c>
      <c r="J192" s="20"/>
      <c r="K192" s="23">
        <v>4.2675326810819689E-2</v>
      </c>
      <c r="L192" s="20">
        <v>3.3177599999999998</v>
      </c>
      <c r="M192" s="20">
        <v>1</v>
      </c>
      <c r="N192" s="20">
        <v>8.8273219291690364</v>
      </c>
      <c r="O192" s="20"/>
    </row>
    <row r="193" spans="3:15">
      <c r="C193" s="19" t="s">
        <v>1715</v>
      </c>
      <c r="D193" s="23">
        <v>1</v>
      </c>
      <c r="E193" s="20">
        <v>1</v>
      </c>
      <c r="F193" s="23">
        <v>13.109367044400933</v>
      </c>
      <c r="G193" s="20">
        <v>1.839264</v>
      </c>
      <c r="H193" s="20">
        <v>3.7372060178431719</v>
      </c>
      <c r="I193" s="20">
        <v>1</v>
      </c>
      <c r="J193" s="20"/>
      <c r="K193" s="23">
        <v>4.2675326810819689E-2</v>
      </c>
      <c r="L193" s="20">
        <v>3.3177599999999998</v>
      </c>
      <c r="M193" s="20">
        <v>1</v>
      </c>
      <c r="N193" s="20">
        <v>8.8273219291690364</v>
      </c>
      <c r="O193" s="20"/>
    </row>
    <row r="194" spans="3:15">
      <c r="C194" s="19" t="s">
        <v>1195</v>
      </c>
      <c r="D194" s="23">
        <v>1</v>
      </c>
      <c r="E194" s="20">
        <v>1</v>
      </c>
      <c r="F194" s="23">
        <v>13.109367044400933</v>
      </c>
      <c r="G194" s="20">
        <v>1.839264</v>
      </c>
      <c r="H194" s="20">
        <v>3.4995730178431721</v>
      </c>
      <c r="I194" s="20"/>
      <c r="J194" s="20">
        <v>6</v>
      </c>
      <c r="K194" s="23">
        <v>4.2675326810819689E-2</v>
      </c>
      <c r="L194" s="20">
        <v>3.3177599999999998</v>
      </c>
      <c r="M194" s="20"/>
      <c r="N194" s="20">
        <v>9.5896889291690357</v>
      </c>
      <c r="O194" s="20"/>
    </row>
    <row r="195" spans="3:15">
      <c r="C195" s="19" t="s">
        <v>1681</v>
      </c>
      <c r="D195" s="23">
        <v>1</v>
      </c>
      <c r="E195" s="20">
        <v>1</v>
      </c>
      <c r="F195" s="23">
        <v>13.109367044400933</v>
      </c>
      <c r="G195" s="20">
        <v>1.839264</v>
      </c>
      <c r="H195" s="20">
        <v>3.4995730178431721</v>
      </c>
      <c r="I195" s="20"/>
      <c r="J195" s="20">
        <v>6</v>
      </c>
      <c r="K195" s="23">
        <v>4.2675326810819689E-2</v>
      </c>
      <c r="L195" s="20">
        <v>3.3177599999999998</v>
      </c>
      <c r="M195" s="20"/>
      <c r="N195" s="20">
        <v>9.5896889291690357</v>
      </c>
      <c r="O195" s="20"/>
    </row>
    <row r="196" spans="3:15">
      <c r="C196" s="19" t="s">
        <v>1200</v>
      </c>
      <c r="D196" s="23">
        <v>1</v>
      </c>
      <c r="E196" s="20">
        <v>1</v>
      </c>
      <c r="F196" s="23">
        <v>14.079719935210687</v>
      </c>
      <c r="G196" s="20">
        <v>2.1020159999999999</v>
      </c>
      <c r="H196" s="20">
        <v>4.1175435535195968</v>
      </c>
      <c r="I196" s="20"/>
      <c r="J196" s="20">
        <v>6</v>
      </c>
      <c r="K196" s="23">
        <v>4.2675326810819689E-2</v>
      </c>
      <c r="L196" s="20">
        <v>3.5389439999999999</v>
      </c>
      <c r="M196" s="20"/>
      <c r="N196" s="20">
        <v>10.216692387050468</v>
      </c>
      <c r="O196" s="20"/>
    </row>
    <row r="197" spans="3:15">
      <c r="C197" s="19" t="s">
        <v>1684</v>
      </c>
      <c r="D197" s="23">
        <v>1</v>
      </c>
      <c r="E197" s="20">
        <v>1</v>
      </c>
      <c r="F197" s="23">
        <v>14.838644536302269</v>
      </c>
      <c r="G197" s="20">
        <v>2.1020159999999999</v>
      </c>
      <c r="H197" s="20">
        <v>4.9250977120331214</v>
      </c>
      <c r="I197" s="20"/>
      <c r="J197" s="20">
        <v>2</v>
      </c>
      <c r="K197" s="23">
        <v>4.8009742662172158E-2</v>
      </c>
      <c r="L197" s="20">
        <v>3.7601279999999999</v>
      </c>
      <c r="M197" s="20"/>
      <c r="N197" s="20">
        <v>12.027607227550346</v>
      </c>
      <c r="O197" s="20"/>
    </row>
    <row r="198" spans="3:15">
      <c r="C198" s="19" t="s">
        <v>1136</v>
      </c>
      <c r="D198" s="23">
        <v>1</v>
      </c>
      <c r="E198" s="20">
        <v>1</v>
      </c>
      <c r="F198" s="23">
        <v>23.178485072526037</v>
      </c>
      <c r="G198" s="20">
        <v>3.0602879999999999</v>
      </c>
      <c r="H198" s="20">
        <v>6.9218956748117293</v>
      </c>
      <c r="I198" s="20"/>
      <c r="J198" s="20">
        <v>6</v>
      </c>
      <c r="K198" s="23">
        <v>6.401299021622954E-2</v>
      </c>
      <c r="L198" s="20">
        <v>5.0872320000000002</v>
      </c>
      <c r="M198" s="20"/>
      <c r="N198" s="20">
        <v>10.071926859544961</v>
      </c>
      <c r="O198" s="20"/>
    </row>
    <row r="199" spans="3:15">
      <c r="C199" s="19" t="s">
        <v>1230</v>
      </c>
      <c r="D199" s="23">
        <v>1</v>
      </c>
      <c r="E199" s="20">
        <v>1</v>
      </c>
      <c r="F199" s="23">
        <v>23.543774175676525</v>
      </c>
      <c r="G199" s="20">
        <v>3.315312</v>
      </c>
      <c r="H199" s="20">
        <v>8.8838556147351717</v>
      </c>
      <c r="I199" s="20"/>
      <c r="J199" s="20">
        <v>6</v>
      </c>
      <c r="K199" s="23">
        <v>6.7976650497410168E-2</v>
      </c>
      <c r="L199" s="20">
        <v>5.5296000000000003</v>
      </c>
      <c r="M199" s="20"/>
      <c r="N199" s="20">
        <v>15.047744592063829</v>
      </c>
      <c r="O199" s="20"/>
    </row>
    <row r="200" spans="3:15">
      <c r="C200" s="19" t="s">
        <v>1601</v>
      </c>
      <c r="D200" s="23">
        <v>1</v>
      </c>
      <c r="E200" s="20">
        <v>1</v>
      </c>
      <c r="F200" s="23">
        <v>25.14168986727789</v>
      </c>
      <c r="G200" s="20">
        <v>3.315312</v>
      </c>
      <c r="H200" s="20">
        <v>9.0507825217004481</v>
      </c>
      <c r="I200" s="20"/>
      <c r="J200" s="20">
        <v>6</v>
      </c>
      <c r="K200" s="23">
        <v>7.3205623612595583E-2</v>
      </c>
      <c r="L200" s="20">
        <v>5.9719680000000004</v>
      </c>
      <c r="M200" s="20"/>
      <c r="N200" s="20">
        <v>12.228054392717947</v>
      </c>
      <c r="O200" s="20"/>
    </row>
    <row r="201" spans="3:15">
      <c r="C201" s="27" t="s">
        <v>1139</v>
      </c>
      <c r="D201" s="28">
        <v>1</v>
      </c>
      <c r="E201" s="28">
        <v>1</v>
      </c>
      <c r="F201" s="28">
        <v>25.14168986727789</v>
      </c>
      <c r="G201" s="28">
        <v>3.4157760000000001</v>
      </c>
      <c r="H201" s="28">
        <v>9.0507825217004481</v>
      </c>
      <c r="I201" s="28"/>
      <c r="J201" s="28">
        <v>6</v>
      </c>
      <c r="K201" s="28">
        <v>7.3205623612595583E-2</v>
      </c>
      <c r="L201" s="28">
        <v>5.9719680000000004</v>
      </c>
      <c r="M201" s="28"/>
      <c r="N201" s="28">
        <v>13.228054392717947</v>
      </c>
      <c r="O201" s="28"/>
    </row>
    <row r="202" spans="3:15">
      <c r="C202" s="19" t="s">
        <v>1138</v>
      </c>
      <c r="D202" s="23">
        <v>1</v>
      </c>
      <c r="E202" s="20">
        <v>1</v>
      </c>
      <c r="F202" s="23">
        <v>25.14168986727789</v>
      </c>
      <c r="G202" s="20">
        <v>3.4157760000000001</v>
      </c>
      <c r="H202" s="20">
        <v>9.0011335217004476</v>
      </c>
      <c r="I202" s="20"/>
      <c r="J202" s="20">
        <v>6</v>
      </c>
      <c r="K202" s="23">
        <v>7.3205623612595583E-2</v>
      </c>
      <c r="L202" s="20">
        <v>5.9719680000000004</v>
      </c>
      <c r="M202" s="20"/>
      <c r="N202" s="20">
        <v>21.178405392717945</v>
      </c>
      <c r="O202" s="20"/>
    </row>
    <row r="203" spans="3:15">
      <c r="C203" s="19" t="s">
        <v>1142</v>
      </c>
      <c r="D203" s="23">
        <v>1</v>
      </c>
      <c r="E203" s="20">
        <v>1</v>
      </c>
      <c r="F203" s="23">
        <v>25.14168986727789</v>
      </c>
      <c r="G203" s="20">
        <v>3.315312</v>
      </c>
      <c r="H203" s="20">
        <v>9.0507825217004481</v>
      </c>
      <c r="I203" s="20"/>
      <c r="J203" s="20">
        <v>6</v>
      </c>
      <c r="K203" s="23">
        <v>7.3205623612595583E-2</v>
      </c>
      <c r="L203" s="20">
        <v>5.9719680000000004</v>
      </c>
      <c r="M203" s="20"/>
      <c r="N203" s="20">
        <v>19.228054392717944</v>
      </c>
      <c r="O203" s="20"/>
    </row>
    <row r="204" spans="3:15">
      <c r="C204" s="19" t="s">
        <v>1692</v>
      </c>
      <c r="D204" s="23">
        <v>1</v>
      </c>
      <c r="E204" s="20">
        <v>1</v>
      </c>
      <c r="F204" s="23">
        <v>25.14168986727789</v>
      </c>
      <c r="G204" s="20">
        <v>3.315312</v>
      </c>
      <c r="H204" s="20">
        <v>9.0507825217004481</v>
      </c>
      <c r="I204" s="20"/>
      <c r="J204" s="20">
        <v>6</v>
      </c>
      <c r="K204" s="23">
        <v>7.3205623612595583E-2</v>
      </c>
      <c r="L204" s="20">
        <v>5.9719680000000004</v>
      </c>
      <c r="M204" s="20"/>
      <c r="N204" s="20">
        <v>19.228054392717944</v>
      </c>
      <c r="O204" s="20"/>
    </row>
    <row r="205" spans="3:15">
      <c r="C205" s="19" t="s">
        <v>1769</v>
      </c>
      <c r="D205" s="23">
        <v>1</v>
      </c>
      <c r="E205" s="20">
        <v>1</v>
      </c>
      <c r="F205" s="23">
        <v>25.14168986727789</v>
      </c>
      <c r="G205" s="20">
        <v>3.315312</v>
      </c>
      <c r="H205" s="20">
        <v>1.5769025217004482</v>
      </c>
      <c r="I205" s="20"/>
      <c r="J205" s="20">
        <v>6</v>
      </c>
      <c r="K205" s="23">
        <v>7.3205623612595583E-2</v>
      </c>
      <c r="L205" s="20">
        <v>5.9719680000000004</v>
      </c>
      <c r="M205" s="20"/>
      <c r="N205" s="20">
        <v>11.754174392717946</v>
      </c>
      <c r="O205" s="20"/>
    </row>
    <row r="206" spans="3:15">
      <c r="C206" s="19" t="s">
        <v>1134</v>
      </c>
      <c r="D206" s="23">
        <v>1</v>
      </c>
      <c r="E206" s="20">
        <v>1</v>
      </c>
      <c r="F206" s="23">
        <v>18.984019532265229</v>
      </c>
      <c r="G206" s="20">
        <v>2.5502400000000001</v>
      </c>
      <c r="H206" s="20">
        <v>6.1864408536666016</v>
      </c>
      <c r="I206" s="20"/>
      <c r="J206" s="20">
        <v>6</v>
      </c>
      <c r="K206" s="23">
        <v>5.3344158513524614E-2</v>
      </c>
      <c r="L206" s="20">
        <v>4.202496</v>
      </c>
      <c r="M206" s="20"/>
      <c r="N206" s="20">
        <v>9.3098046742640364</v>
      </c>
      <c r="O206" s="20"/>
    </row>
    <row r="207" spans="3:15">
      <c r="C207" s="19" t="s">
        <v>1573</v>
      </c>
      <c r="D207" s="23">
        <v>1</v>
      </c>
      <c r="E207" s="20">
        <v>1</v>
      </c>
      <c r="F207" s="23">
        <v>4.6837553104523657</v>
      </c>
      <c r="G207" s="20">
        <v>0.60170000000000001</v>
      </c>
      <c r="H207" s="20">
        <v>1.1601345705533757</v>
      </c>
      <c r="I207" s="20">
        <v>1</v>
      </c>
      <c r="J207" s="20"/>
      <c r="K207" s="23">
        <v>1.6180218696045384E-2</v>
      </c>
      <c r="L207" s="20">
        <v>4.3260000000000007E-2</v>
      </c>
      <c r="M207" s="20">
        <v>1</v>
      </c>
      <c r="N207" s="20">
        <v>10.19233968788012</v>
      </c>
      <c r="O207" s="20"/>
    </row>
    <row r="208" spans="3:15">
      <c r="C208" s="19" t="s">
        <v>1731</v>
      </c>
      <c r="D208" s="23">
        <v>1</v>
      </c>
      <c r="E208" s="20">
        <v>1</v>
      </c>
      <c r="F208" s="23">
        <v>5.2986769941914433</v>
      </c>
      <c r="G208" s="20">
        <v>0.60170000000000001</v>
      </c>
      <c r="H208" s="20">
        <v>1.2073986984176828</v>
      </c>
      <c r="I208" s="20">
        <v>1</v>
      </c>
      <c r="J208" s="20"/>
      <c r="K208" s="23">
        <v>1.6180218696045384E-2</v>
      </c>
      <c r="L208" s="20">
        <v>4.9440000000000005E-2</v>
      </c>
      <c r="M208" s="20">
        <v>1</v>
      </c>
      <c r="N208" s="20">
        <v>8.2469410089271715</v>
      </c>
      <c r="O208" s="20"/>
    </row>
    <row r="209" spans="3:15">
      <c r="C209" s="19" t="s">
        <v>1718</v>
      </c>
      <c r="D209" s="23">
        <v>1</v>
      </c>
      <c r="E209" s="20">
        <v>1</v>
      </c>
      <c r="F209" s="23">
        <v>5.2986769941914433</v>
      </c>
      <c r="G209" s="20">
        <v>0.60170000000000001</v>
      </c>
      <c r="H209" s="20">
        <v>1.2073986984176828</v>
      </c>
      <c r="I209" s="20">
        <v>1</v>
      </c>
      <c r="J209" s="20"/>
      <c r="K209" s="23">
        <v>1.6180218696045384E-2</v>
      </c>
      <c r="L209" s="20">
        <v>4.9440000000000005E-2</v>
      </c>
      <c r="M209" s="20">
        <v>1</v>
      </c>
      <c r="N209" s="20">
        <v>8.2469410089271715</v>
      </c>
      <c r="O209" s="20"/>
    </row>
    <row r="210" spans="3:15">
      <c r="C210" s="27" t="s">
        <v>1581</v>
      </c>
      <c r="D210" s="28">
        <v>1</v>
      </c>
      <c r="E210" s="28">
        <v>1</v>
      </c>
      <c r="F210" s="28">
        <v>5.9509245590002262</v>
      </c>
      <c r="G210" s="28">
        <v>0.80227000000000004</v>
      </c>
      <c r="H210" s="28">
        <v>1.4297692451577966</v>
      </c>
      <c r="I210" s="28">
        <v>1</v>
      </c>
      <c r="J210" s="28"/>
      <c r="K210" s="28">
        <v>2.022527337005673E-2</v>
      </c>
      <c r="L210" s="28">
        <v>5.5620000000000003E-2</v>
      </c>
      <c r="M210" s="28">
        <v>1</v>
      </c>
      <c r="N210" s="28">
        <v>10.471859940111912</v>
      </c>
      <c r="O210" s="28"/>
    </row>
    <row r="211" spans="3:15">
      <c r="C211" s="19" t="s">
        <v>1577</v>
      </c>
      <c r="D211" s="23">
        <v>1</v>
      </c>
      <c r="E211" s="20">
        <v>1</v>
      </c>
      <c r="F211" s="23">
        <v>5.9509245590002262</v>
      </c>
      <c r="G211" s="20">
        <v>0.80227000000000004</v>
      </c>
      <c r="H211" s="20">
        <v>1.4297692451577966</v>
      </c>
      <c r="I211" s="20">
        <v>1</v>
      </c>
      <c r="J211" s="20"/>
      <c r="K211" s="23">
        <v>2.022527337005673E-2</v>
      </c>
      <c r="L211" s="20">
        <v>5.5620000000000003E-2</v>
      </c>
      <c r="M211" s="20">
        <v>1</v>
      </c>
      <c r="N211" s="20">
        <v>10.471859940111912</v>
      </c>
      <c r="O211" s="20"/>
    </row>
    <row r="212" spans="3:15">
      <c r="C212" s="19" t="s">
        <v>1737</v>
      </c>
      <c r="D212" s="23">
        <v>1</v>
      </c>
      <c r="E212" s="20">
        <v>1</v>
      </c>
      <c r="F212" s="23">
        <v>5.9509245590002262</v>
      </c>
      <c r="G212" s="20">
        <v>0.80227000000000004</v>
      </c>
      <c r="H212" s="20">
        <v>1.4297692451577966</v>
      </c>
      <c r="I212" s="20">
        <v>1</v>
      </c>
      <c r="J212" s="20"/>
      <c r="K212" s="23">
        <v>2.022527337005673E-2</v>
      </c>
      <c r="L212" s="20">
        <v>5.5620000000000003E-2</v>
      </c>
      <c r="M212" s="20">
        <v>1</v>
      </c>
      <c r="N212" s="20">
        <v>8.4718599401119121</v>
      </c>
      <c r="O212" s="20"/>
    </row>
    <row r="213" spans="3:15">
      <c r="C213" s="19" t="s">
        <v>1324</v>
      </c>
      <c r="D213" s="23">
        <v>1</v>
      </c>
      <c r="E213" s="20">
        <v>1</v>
      </c>
      <c r="F213" s="23">
        <v>23.20148507252604</v>
      </c>
      <c r="G213" s="20">
        <v>2.8052640000000002</v>
      </c>
      <c r="H213" s="20">
        <v>6.9218956748117293</v>
      </c>
      <c r="I213" s="20"/>
      <c r="J213" s="20">
        <v>6</v>
      </c>
      <c r="K213" s="23">
        <v>6.401299021622954E-2</v>
      </c>
      <c r="L213" s="20">
        <v>5.0872320000000002</v>
      </c>
      <c r="M213" s="20"/>
      <c r="N213" s="20">
        <v>10.071926859544961</v>
      </c>
      <c r="O213" s="20"/>
    </row>
    <row r="214" spans="3:15">
      <c r="C214" s="19" t="s">
        <v>1189</v>
      </c>
      <c r="D214" s="23">
        <v>1</v>
      </c>
      <c r="E214" s="20">
        <v>1</v>
      </c>
      <c r="F214" s="23">
        <v>9.3651638506520243</v>
      </c>
      <c r="G214" s="20">
        <v>1.31376</v>
      </c>
      <c r="H214" s="20">
        <v>3.2125120528628202</v>
      </c>
      <c r="I214" s="20"/>
      <c r="J214" s="20">
        <v>6</v>
      </c>
      <c r="K214" s="23">
        <v>2.6672079256762307E-2</v>
      </c>
      <c r="L214" s="20">
        <v>2.21184</v>
      </c>
      <c r="M214" s="20"/>
      <c r="N214" s="20">
        <v>6.2791804632023105</v>
      </c>
      <c r="O214" s="20"/>
    </row>
    <row r="215" spans="3:15">
      <c r="C215" s="19" t="s">
        <v>1218</v>
      </c>
      <c r="D215" s="23">
        <v>1</v>
      </c>
      <c r="E215" s="20">
        <v>1</v>
      </c>
      <c r="F215" s="23">
        <v>17.288786762134823</v>
      </c>
      <c r="G215" s="20">
        <v>2.0401920000000002</v>
      </c>
      <c r="H215" s="20">
        <v>5.3771784430940368</v>
      </c>
      <c r="I215" s="20"/>
      <c r="J215" s="20">
        <v>6</v>
      </c>
      <c r="K215" s="23">
        <v>4.8009742662172158E-2</v>
      </c>
      <c r="L215" s="20">
        <v>3.7601279999999999</v>
      </c>
      <c r="M215" s="20"/>
      <c r="N215" s="20">
        <v>11.487208581623575</v>
      </c>
      <c r="O215" s="20"/>
    </row>
    <row r="216" spans="3:15">
      <c r="C216" s="19" t="s">
        <v>1224</v>
      </c>
      <c r="D216" s="23">
        <v>1</v>
      </c>
      <c r="E216" s="20">
        <v>1</v>
      </c>
      <c r="F216" s="23">
        <v>19.907019532265227</v>
      </c>
      <c r="G216" s="20">
        <v>2.2952159999999999</v>
      </c>
      <c r="H216" s="20">
        <v>6.5142758536666019</v>
      </c>
      <c r="I216" s="20"/>
      <c r="J216" s="20">
        <v>6</v>
      </c>
      <c r="K216" s="23">
        <v>5.3344158513524614E-2</v>
      </c>
      <c r="L216" s="20">
        <v>4.202496</v>
      </c>
      <c r="M216" s="20"/>
      <c r="N216" s="20">
        <v>12.637639674264037</v>
      </c>
      <c r="O216" s="20"/>
    </row>
    <row r="217" spans="3:15">
      <c r="C217" s="19" t="s">
        <v>1119</v>
      </c>
      <c r="D217" s="23">
        <v>1</v>
      </c>
      <c r="E217" s="20">
        <v>1</v>
      </c>
      <c r="F217" s="23">
        <v>9.7648010280713109</v>
      </c>
      <c r="G217" s="20">
        <v>1.31376</v>
      </c>
      <c r="H217" s="20">
        <v>3.1925155650388484</v>
      </c>
      <c r="I217" s="20"/>
      <c r="J217" s="20">
        <v>6</v>
      </c>
      <c r="K217" s="23">
        <v>3.2151883052527253E-2</v>
      </c>
      <c r="L217" s="20">
        <v>2.4330240000000001</v>
      </c>
      <c r="M217" s="20"/>
      <c r="N217" s="20">
        <v>10.30535448271446</v>
      </c>
      <c r="O217" s="20"/>
    </row>
    <row r="218" spans="3:15">
      <c r="C218" s="19" t="s">
        <v>1122</v>
      </c>
      <c r="D218" s="23">
        <v>1</v>
      </c>
      <c r="E218" s="20">
        <v>1</v>
      </c>
      <c r="F218" s="23">
        <v>10.014801028071311</v>
      </c>
      <c r="G218" s="20">
        <v>1.31376</v>
      </c>
      <c r="H218" s="20">
        <v>3.2334475650388486</v>
      </c>
      <c r="I218" s="20"/>
      <c r="J218" s="20">
        <v>6</v>
      </c>
      <c r="K218" s="23">
        <v>3.2151883052527253E-2</v>
      </c>
      <c r="L218" s="20">
        <v>2.4330240000000001</v>
      </c>
      <c r="M218" s="20"/>
      <c r="N218" s="20">
        <v>13.346286482714463</v>
      </c>
      <c r="O218" s="20"/>
    </row>
    <row r="219" spans="3:15">
      <c r="C219" s="19" t="s">
        <v>1599</v>
      </c>
      <c r="D219" s="23">
        <v>1</v>
      </c>
      <c r="E219" s="20">
        <v>1</v>
      </c>
      <c r="F219" s="23">
        <v>13.164219624860555</v>
      </c>
      <c r="G219" s="20">
        <v>1.839264</v>
      </c>
      <c r="H219" s="20">
        <v>3.440368104731296</v>
      </c>
      <c r="I219" s="20"/>
      <c r="J219" s="20">
        <v>6</v>
      </c>
      <c r="K219" s="23">
        <v>4.2869177403369665E-2</v>
      </c>
      <c r="L219" s="20">
        <v>3.3177599999999998</v>
      </c>
      <c r="M219" s="20"/>
      <c r="N219" s="20">
        <v>13.595813308010356</v>
      </c>
      <c r="O219" s="20"/>
    </row>
  </sheetData>
  <conditionalFormatting pivot="1" sqref="F7:F219">
    <cfRule type="dataBar" priority="6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{ECFB6573-A4A0-47C9-9973-4F22A4E737E0}</x14:id>
        </ext>
      </extLst>
    </cfRule>
  </conditionalFormatting>
  <conditionalFormatting pivot="1" sqref="D7:D219">
    <cfRule type="dataBar" priority="5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{B67943FD-664E-47CE-B47B-14DAA8CE5FFB}</x14:id>
        </ext>
      </extLst>
    </cfRule>
  </conditionalFormatting>
  <conditionalFormatting pivot="1" sqref="E7:E219">
    <cfRule type="dataBar" priority="4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{988AB7F8-7787-4B03-BDB6-887272F1E32A}</x14:id>
        </ext>
      </extLst>
    </cfRule>
  </conditionalFormatting>
  <conditionalFormatting pivot="1" sqref="G7:G219">
    <cfRule type="dataBar" priority="3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{D3779539-58A0-442A-98BB-726E3873E27B}</x14:id>
        </ext>
      </extLst>
    </cfRule>
  </conditionalFormatting>
  <conditionalFormatting pivot="1" sqref="H7:H219">
    <cfRule type="dataBar" priority="2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{D699420D-ADB7-4563-BB9B-7551D4E6501C}</x14:id>
        </ext>
      </extLst>
    </cfRule>
  </conditionalFormatting>
  <conditionalFormatting pivot="1" sqref="K7:K219">
    <cfRule type="dataBar" priority="1">
      <dataBar>
        <cfvo type="min"/>
        <cfvo type="max"/>
        <color rgb="FFD6007B"/>
      </dataBar>
      <extLst>
        <ext xmlns:x14="http://schemas.microsoft.com/office/spreadsheetml/2009/9/main" uri="{B025F937-C7B1-47D3-B67F-A62EFF666E3E}">
          <x14:id>{B16B3522-9396-4451-B16D-4B0FDC323741}</x14:id>
        </ext>
      </extLst>
    </cfRule>
  </conditionalFormatting>
  <pageMargins left="0.7" right="0.7" top="0.75" bottom="0.75" header="0.3" footer="0.3"/>
  <pageSetup paperSize="9" orientation="portrait"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 pivot="1">
          <x14:cfRule type="dataBar" id="{ECFB6573-A4A0-47C9-9973-4F22A4E737E0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F7:F219</xm:sqref>
        </x14:conditionalFormatting>
        <x14:conditionalFormatting xmlns:xm="http://schemas.microsoft.com/office/excel/2006/main" pivot="1">
          <x14:cfRule type="dataBar" id="{B67943FD-664E-47CE-B47B-14DAA8CE5FF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D7:D219</xm:sqref>
        </x14:conditionalFormatting>
        <x14:conditionalFormatting xmlns:xm="http://schemas.microsoft.com/office/excel/2006/main" pivot="1">
          <x14:cfRule type="dataBar" id="{988AB7F8-7787-4B03-BDB6-887272F1E32A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E7:E219</xm:sqref>
        </x14:conditionalFormatting>
        <x14:conditionalFormatting xmlns:xm="http://schemas.microsoft.com/office/excel/2006/main" pivot="1">
          <x14:cfRule type="dataBar" id="{D3779539-58A0-442A-98BB-726E3873E27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G7:G219</xm:sqref>
        </x14:conditionalFormatting>
        <x14:conditionalFormatting xmlns:xm="http://schemas.microsoft.com/office/excel/2006/main" pivot="1">
          <x14:cfRule type="dataBar" id="{D699420D-ADB7-4563-BB9B-7551D4E6501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H7:H219</xm:sqref>
        </x14:conditionalFormatting>
        <x14:conditionalFormatting xmlns:xm="http://schemas.microsoft.com/office/excel/2006/main" pivot="1">
          <x14:cfRule type="dataBar" id="{B16B3522-9396-4451-B16D-4B0FDC323741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K7:K219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0D0A3F-7D1D-4F8E-AA93-3017C441B35B}">
  <sheetPr>
    <tabColor rgb="FF0070C0"/>
  </sheetPr>
  <dimension ref="B2:R4115"/>
  <sheetViews>
    <sheetView showGridLines="0" tabSelected="1" zoomScale="75" zoomScaleNormal="75" workbookViewId="0">
      <selection activeCell="I2224" sqref="I2224"/>
    </sheetView>
  </sheetViews>
  <sheetFormatPr baseColWidth="10" defaultColWidth="9.42578125" defaultRowHeight="15"/>
  <cols>
    <col min="1" max="1" width="2.5703125" customWidth="1"/>
    <col min="2" max="2" width="17.42578125" bestFit="1" customWidth="1"/>
    <col min="3" max="3" width="13.42578125" bestFit="1" customWidth="1"/>
    <col min="4" max="4" width="16.5703125" bestFit="1" customWidth="1"/>
    <col min="5" max="5" width="23.140625" bestFit="1" customWidth="1"/>
    <col min="6" max="6" width="60.140625" bestFit="1" customWidth="1"/>
    <col min="7" max="7" width="12.5703125" bestFit="1" customWidth="1"/>
    <col min="8" max="8" width="7.42578125" bestFit="1" customWidth="1"/>
    <col min="9" max="9" width="23.140625" bestFit="1" customWidth="1" collapsed="1"/>
    <col min="10" max="10" width="60.140625" bestFit="1" customWidth="1"/>
    <col min="11" max="11" width="13.140625" bestFit="1" customWidth="1"/>
    <col min="12" max="12" width="12.5703125" bestFit="1" customWidth="1"/>
    <col min="13" max="13" width="13.42578125" bestFit="1" customWidth="1"/>
    <col min="14" max="14" width="16.5703125" bestFit="1" customWidth="1"/>
    <col min="15" max="15" width="8.85546875" bestFit="1" customWidth="1"/>
    <col min="16" max="16" width="12.5703125" bestFit="1" customWidth="1"/>
    <col min="17" max="17" width="10.5703125" bestFit="1" customWidth="1"/>
    <col min="18" max="18" width="12.85546875" bestFit="1" customWidth="1"/>
  </cols>
  <sheetData>
    <row r="2" spans="2:18" ht="20.25" thickBot="1">
      <c r="B2" s="36" t="s">
        <v>408</v>
      </c>
      <c r="C2" s="36"/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</row>
    <row r="3" spans="2:18" ht="16.5" thickTop="1" thickBot="1"/>
    <row r="4" spans="2:18" ht="16.5" thickTop="1" thickBot="1">
      <c r="B4" s="15">
        <f>COUNTBLANK(BOM_NOUR[STAGE])</f>
        <v>0</v>
      </c>
      <c r="C4" s="15">
        <f>COUNTBLANK(BOM_NOUR[TYPE])</f>
        <v>0</v>
      </c>
      <c r="D4" s="15">
        <f>COUNTBLANK(BOM_NOUR[GROUP])</f>
        <v>0</v>
      </c>
      <c r="E4" s="15">
        <f>COUNTBLANK(BOM_NOUR[CODE])</f>
        <v>0</v>
      </c>
      <c r="F4" s="18">
        <f>COUNTBLANK(BOM_NOUR[NAME])</f>
        <v>0</v>
      </c>
      <c r="G4" s="15">
        <f>COUNTBLANK(BOM_NOUR[MEASURE])</f>
        <v>0</v>
      </c>
      <c r="H4" s="15">
        <f>COUNTBLANK(BOM_NOUR[QTY])</f>
        <v>0</v>
      </c>
      <c r="I4" s="15">
        <f>COUNTBLANK(BOM_NOUR[Mcode])</f>
        <v>0</v>
      </c>
      <c r="J4" s="15">
        <f>COUNTBLANK(BOM_NOUR[Mname])</f>
        <v>0</v>
      </c>
      <c r="K4" s="15">
        <f>COUNTBLANK(BOM_NOUR[Mmeasure])</f>
        <v>0</v>
      </c>
      <c r="L4" s="15">
        <f>COUNTBLANK(BOM_NOUR[Mqty])</f>
        <v>0</v>
      </c>
      <c r="M4" s="15">
        <f>COUNTBLANK(BOM_NOUR[Mtype])</f>
        <v>0</v>
      </c>
      <c r="N4" s="15">
        <f>COUNTBLANK(BOM_NOUR[Mgroup])</f>
        <v>0</v>
      </c>
      <c r="P4" s="15">
        <f>COUNTBLANK(BOM_NOUR[TW])</f>
        <v>0</v>
      </c>
      <c r="R4" s="15">
        <f>COUNTBLANK(BOM_NOUR[STATUS])</f>
        <v>0</v>
      </c>
    </row>
    <row r="5" spans="2:18" ht="15.75" thickTop="1">
      <c r="B5" s="24" t="s">
        <v>8</v>
      </c>
      <c r="C5" s="24" t="s">
        <v>9</v>
      </c>
      <c r="D5" s="24" t="s">
        <v>10</v>
      </c>
      <c r="E5" s="16" t="s">
        <v>0</v>
      </c>
      <c r="F5" t="s">
        <v>1</v>
      </c>
      <c r="G5" t="s">
        <v>2</v>
      </c>
      <c r="H5" t="s">
        <v>3</v>
      </c>
      <c r="I5" s="5" t="s">
        <v>4</v>
      </c>
      <c r="J5" t="s">
        <v>5</v>
      </c>
      <c r="K5" t="s">
        <v>6</v>
      </c>
      <c r="L5" t="s">
        <v>7</v>
      </c>
      <c r="M5" s="24" t="s">
        <v>11</v>
      </c>
      <c r="N5" s="24" t="s">
        <v>12</v>
      </c>
      <c r="O5" s="19" t="s">
        <v>407</v>
      </c>
      <c r="P5" s="26" t="s">
        <v>13</v>
      </c>
      <c r="Q5" s="19" t="s">
        <v>20</v>
      </c>
      <c r="R5" s="24" t="s">
        <v>14</v>
      </c>
    </row>
    <row r="6" spans="2:18" hidden="1">
      <c r="B6" t="s">
        <v>63</v>
      </c>
      <c r="C6" t="s">
        <v>27</v>
      </c>
      <c r="D6" t="s">
        <v>30</v>
      </c>
      <c r="E6" t="s">
        <v>946</v>
      </c>
      <c r="F6" t="s">
        <v>947</v>
      </c>
      <c r="G6" t="s">
        <v>68</v>
      </c>
      <c r="H6">
        <v>1</v>
      </c>
      <c r="I6" t="s">
        <v>227</v>
      </c>
      <c r="J6" t="s">
        <v>228</v>
      </c>
      <c r="K6" t="s">
        <v>23</v>
      </c>
      <c r="L6">
        <v>1.2</v>
      </c>
      <c r="M6" t="s">
        <v>29</v>
      </c>
      <c r="N6" t="s">
        <v>41</v>
      </c>
      <c r="P6" cm="1">
        <f t="array" ref="P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6" t="s">
        <v>406</v>
      </c>
    </row>
    <row r="7" spans="2:18" hidden="1">
      <c r="B7" t="s">
        <v>64</v>
      </c>
      <c r="C7" t="s">
        <v>26</v>
      </c>
      <c r="D7" t="s">
        <v>905</v>
      </c>
      <c r="E7" t="s">
        <v>950</v>
      </c>
      <c r="F7" t="s">
        <v>947</v>
      </c>
      <c r="G7" t="s">
        <v>512</v>
      </c>
      <c r="H7">
        <v>1</v>
      </c>
      <c r="I7" t="s">
        <v>525</v>
      </c>
      <c r="J7" t="s">
        <v>526</v>
      </c>
      <c r="K7" t="s">
        <v>512</v>
      </c>
      <c r="L7">
        <v>1</v>
      </c>
      <c r="M7" t="s">
        <v>29</v>
      </c>
      <c r="N7" t="s">
        <v>19</v>
      </c>
      <c r="P7" cm="1">
        <f t="array" ref="P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" t="s">
        <v>406</v>
      </c>
    </row>
    <row r="8" spans="2:18" hidden="1">
      <c r="B8" t="s">
        <v>64</v>
      </c>
      <c r="C8" t="s">
        <v>26</v>
      </c>
      <c r="D8" t="s">
        <v>905</v>
      </c>
      <c r="E8" t="s">
        <v>950</v>
      </c>
      <c r="F8" t="s">
        <v>947</v>
      </c>
      <c r="G8" t="s">
        <v>512</v>
      </c>
      <c r="H8">
        <v>1</v>
      </c>
      <c r="I8" t="s">
        <v>946</v>
      </c>
      <c r="J8" t="s">
        <v>947</v>
      </c>
      <c r="K8" t="s">
        <v>512</v>
      </c>
      <c r="L8">
        <v>1</v>
      </c>
      <c r="M8" t="s">
        <v>28</v>
      </c>
      <c r="N8" t="s">
        <v>30</v>
      </c>
      <c r="P8" cm="1">
        <f t="array" ref="P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" t="s">
        <v>406</v>
      </c>
    </row>
    <row r="9" spans="2:18" s="19" customFormat="1" hidden="1">
      <c r="B9" s="19" t="s">
        <v>64</v>
      </c>
      <c r="C9" s="19" t="s">
        <v>26</v>
      </c>
      <c r="D9" s="19" t="s">
        <v>905</v>
      </c>
      <c r="E9" s="19" t="s">
        <v>950</v>
      </c>
      <c r="F9" s="19" t="s">
        <v>947</v>
      </c>
      <c r="G9" s="19" t="s">
        <v>512</v>
      </c>
      <c r="H9" s="19">
        <v>1</v>
      </c>
      <c r="I9" s="19" t="s">
        <v>1810</v>
      </c>
      <c r="J9" s="19" t="s">
        <v>1811</v>
      </c>
      <c r="K9" s="19" t="s">
        <v>512</v>
      </c>
      <c r="L9" s="19">
        <v>1</v>
      </c>
      <c r="M9" s="19" t="s">
        <v>29</v>
      </c>
      <c r="N9" s="19" t="s">
        <v>43</v>
      </c>
      <c r="P9" s="19" cm="1">
        <f t="array" ref="P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" s="19" t="s">
        <v>406</v>
      </c>
    </row>
    <row r="10" spans="2:18" hidden="1">
      <c r="B10" t="s">
        <v>64</v>
      </c>
      <c r="C10" t="s">
        <v>26</v>
      </c>
      <c r="D10" t="s">
        <v>905</v>
      </c>
      <c r="E10" t="s">
        <v>950</v>
      </c>
      <c r="F10" t="s">
        <v>947</v>
      </c>
      <c r="G10" t="s">
        <v>512</v>
      </c>
      <c r="H10">
        <v>1</v>
      </c>
      <c r="I10" t="s">
        <v>527</v>
      </c>
      <c r="J10" t="s">
        <v>528</v>
      </c>
      <c r="K10" t="s">
        <v>512</v>
      </c>
      <c r="L10">
        <v>1</v>
      </c>
      <c r="M10" t="s">
        <v>29</v>
      </c>
      <c r="N10" t="s">
        <v>19</v>
      </c>
      <c r="P10" cm="1">
        <f t="array" ref="P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" t="s">
        <v>406</v>
      </c>
    </row>
    <row r="11" spans="2:18" hidden="1">
      <c r="B11" t="s">
        <v>64</v>
      </c>
      <c r="C11" t="s">
        <v>26</v>
      </c>
      <c r="D11" t="s">
        <v>905</v>
      </c>
      <c r="E11" t="s">
        <v>950</v>
      </c>
      <c r="F11" t="s">
        <v>947</v>
      </c>
      <c r="G11" t="s">
        <v>512</v>
      </c>
      <c r="H11">
        <v>1</v>
      </c>
      <c r="I11" t="s">
        <v>743</v>
      </c>
      <c r="J11" t="s">
        <v>744</v>
      </c>
      <c r="K11" t="s">
        <v>512</v>
      </c>
      <c r="L11">
        <v>1</v>
      </c>
      <c r="M11" t="s">
        <v>29</v>
      </c>
      <c r="N11" t="s">
        <v>19</v>
      </c>
      <c r="P11" cm="1">
        <f t="array" ref="P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" t="s">
        <v>406</v>
      </c>
    </row>
    <row r="12" spans="2:18" hidden="1">
      <c r="B12" t="s">
        <v>64</v>
      </c>
      <c r="C12" t="s">
        <v>26</v>
      </c>
      <c r="D12" t="s">
        <v>905</v>
      </c>
      <c r="E12" t="s">
        <v>950</v>
      </c>
      <c r="F12" t="s">
        <v>947</v>
      </c>
      <c r="G12" t="s">
        <v>512</v>
      </c>
      <c r="H12">
        <v>1</v>
      </c>
      <c r="I12" t="s">
        <v>745</v>
      </c>
      <c r="J12" t="s">
        <v>746</v>
      </c>
      <c r="K12" t="s">
        <v>512</v>
      </c>
      <c r="L12">
        <v>1</v>
      </c>
      <c r="M12" t="s">
        <v>29</v>
      </c>
      <c r="N12" t="s">
        <v>19</v>
      </c>
      <c r="P12" cm="1">
        <f t="array" ref="P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" t="s">
        <v>406</v>
      </c>
    </row>
    <row r="13" spans="2:18" hidden="1">
      <c r="B13" t="s">
        <v>64</v>
      </c>
      <c r="C13" t="s">
        <v>26</v>
      </c>
      <c r="D13" t="s">
        <v>905</v>
      </c>
      <c r="E13" t="s">
        <v>950</v>
      </c>
      <c r="F13" t="s">
        <v>947</v>
      </c>
      <c r="G13" t="s">
        <v>512</v>
      </c>
      <c r="H13">
        <v>1</v>
      </c>
      <c r="I13" t="s">
        <v>752</v>
      </c>
      <c r="J13" t="s">
        <v>955</v>
      </c>
      <c r="K13" t="s">
        <v>512</v>
      </c>
      <c r="L13">
        <v>1</v>
      </c>
      <c r="M13" t="s">
        <v>29</v>
      </c>
      <c r="N13" t="s">
        <v>19</v>
      </c>
      <c r="P13" cm="1">
        <f t="array" ref="P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" t="s">
        <v>406</v>
      </c>
    </row>
    <row r="14" spans="2:18" hidden="1">
      <c r="B14" t="s">
        <v>64</v>
      </c>
      <c r="C14" t="s">
        <v>26</v>
      </c>
      <c r="D14" t="s">
        <v>905</v>
      </c>
      <c r="E14" t="s">
        <v>950</v>
      </c>
      <c r="F14" t="s">
        <v>947</v>
      </c>
      <c r="G14" t="s">
        <v>512</v>
      </c>
      <c r="H14">
        <v>1</v>
      </c>
      <c r="I14" t="s">
        <v>753</v>
      </c>
      <c r="J14" t="s">
        <v>956</v>
      </c>
      <c r="K14" t="s">
        <v>512</v>
      </c>
      <c r="L14">
        <v>1</v>
      </c>
      <c r="M14" t="s">
        <v>29</v>
      </c>
      <c r="N14" t="s">
        <v>19</v>
      </c>
      <c r="P14" cm="1">
        <f t="array" ref="P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" t="s">
        <v>406</v>
      </c>
    </row>
    <row r="15" spans="2:18" hidden="1">
      <c r="B15" t="s">
        <v>64</v>
      </c>
      <c r="C15" t="s">
        <v>26</v>
      </c>
      <c r="D15" t="s">
        <v>905</v>
      </c>
      <c r="E15" t="s">
        <v>950</v>
      </c>
      <c r="F15" t="s">
        <v>947</v>
      </c>
      <c r="G15" t="s">
        <v>512</v>
      </c>
      <c r="H15">
        <v>1</v>
      </c>
      <c r="I15" t="s">
        <v>755</v>
      </c>
      <c r="J15" t="s">
        <v>957</v>
      </c>
      <c r="K15" t="s">
        <v>512</v>
      </c>
      <c r="L15">
        <v>1</v>
      </c>
      <c r="M15" t="s">
        <v>29</v>
      </c>
      <c r="N15" t="s">
        <v>19</v>
      </c>
      <c r="P15" cm="1">
        <f t="array" ref="P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" t="s">
        <v>406</v>
      </c>
    </row>
    <row r="16" spans="2:18" hidden="1">
      <c r="B16" t="s">
        <v>64</v>
      </c>
      <c r="C16" t="s">
        <v>26</v>
      </c>
      <c r="D16" t="s">
        <v>905</v>
      </c>
      <c r="E16" t="s">
        <v>950</v>
      </c>
      <c r="F16" t="s">
        <v>947</v>
      </c>
      <c r="G16" t="s">
        <v>512</v>
      </c>
      <c r="H16">
        <v>1</v>
      </c>
      <c r="I16" t="s">
        <v>757</v>
      </c>
      <c r="J16" t="s">
        <v>958</v>
      </c>
      <c r="K16" t="s">
        <v>512</v>
      </c>
      <c r="L16">
        <v>1</v>
      </c>
      <c r="M16" t="s">
        <v>29</v>
      </c>
      <c r="N16" t="s">
        <v>19</v>
      </c>
      <c r="P16" cm="1">
        <f t="array" ref="P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" t="s">
        <v>406</v>
      </c>
    </row>
    <row r="17" spans="2:18" hidden="1">
      <c r="B17" t="s">
        <v>64</v>
      </c>
      <c r="C17" t="s">
        <v>26</v>
      </c>
      <c r="D17" t="s">
        <v>905</v>
      </c>
      <c r="E17" t="s">
        <v>950</v>
      </c>
      <c r="F17" t="s">
        <v>947</v>
      </c>
      <c r="G17" t="s">
        <v>68</v>
      </c>
      <c r="H17">
        <v>1</v>
      </c>
      <c r="I17" t="s">
        <v>489</v>
      </c>
      <c r="J17" t="s">
        <v>490</v>
      </c>
      <c r="K17" t="s">
        <v>68</v>
      </c>
      <c r="L17">
        <v>1</v>
      </c>
      <c r="M17" t="s">
        <v>29</v>
      </c>
      <c r="N17" t="s">
        <v>42</v>
      </c>
      <c r="P17" cm="1">
        <f t="array" ref="P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7" t="s">
        <v>406</v>
      </c>
    </row>
    <row r="18" spans="2:18" hidden="1">
      <c r="B18" t="s">
        <v>64</v>
      </c>
      <c r="C18" t="s">
        <v>26</v>
      </c>
      <c r="D18" t="s">
        <v>905</v>
      </c>
      <c r="E18" t="s">
        <v>950</v>
      </c>
      <c r="F18" t="s">
        <v>947</v>
      </c>
      <c r="G18" t="s">
        <v>68</v>
      </c>
      <c r="H18">
        <v>1</v>
      </c>
      <c r="I18" t="s">
        <v>229</v>
      </c>
      <c r="J18" t="s">
        <v>230</v>
      </c>
      <c r="K18" t="s">
        <v>23</v>
      </c>
      <c r="L18">
        <v>3.5169999999999999</v>
      </c>
      <c r="M18" t="s">
        <v>28</v>
      </c>
      <c r="N18" t="s">
        <v>36</v>
      </c>
      <c r="P18" cm="1">
        <f t="array" ref="P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8" t="s">
        <v>406</v>
      </c>
    </row>
    <row r="19" spans="2:18" ht="14.85" hidden="1" customHeight="1">
      <c r="B19" t="s">
        <v>64</v>
      </c>
      <c r="C19" t="s">
        <v>26</v>
      </c>
      <c r="D19" t="s">
        <v>905</v>
      </c>
      <c r="E19" t="s">
        <v>959</v>
      </c>
      <c r="F19" t="s">
        <v>960</v>
      </c>
      <c r="G19" t="s">
        <v>68</v>
      </c>
      <c r="H19">
        <v>1</v>
      </c>
      <c r="I19" t="s">
        <v>229</v>
      </c>
      <c r="J19" t="s">
        <v>230</v>
      </c>
      <c r="K19" t="s">
        <v>23</v>
      </c>
      <c r="L19">
        <v>3.5169999999999999</v>
      </c>
      <c r="M19" t="s">
        <v>28</v>
      </c>
      <c r="N19" t="s">
        <v>36</v>
      </c>
      <c r="P19" cm="1">
        <f t="array" ref="P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9" t="s">
        <v>406</v>
      </c>
    </row>
    <row r="20" spans="2:18" hidden="1">
      <c r="B20" t="s">
        <v>64</v>
      </c>
      <c r="C20" t="s">
        <v>26</v>
      </c>
      <c r="D20" t="s">
        <v>905</v>
      </c>
      <c r="E20" t="s">
        <v>959</v>
      </c>
      <c r="F20" t="s">
        <v>960</v>
      </c>
      <c r="G20" t="s">
        <v>68</v>
      </c>
      <c r="H20">
        <v>1</v>
      </c>
      <c r="I20" t="s">
        <v>961</v>
      </c>
      <c r="J20" t="s">
        <v>960</v>
      </c>
      <c r="K20" t="s">
        <v>68</v>
      </c>
      <c r="L20">
        <v>1</v>
      </c>
      <c r="M20" t="s">
        <v>28</v>
      </c>
      <c r="N20" t="s">
        <v>30</v>
      </c>
      <c r="P20" cm="1">
        <f t="array" ref="P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0" t="s">
        <v>406</v>
      </c>
    </row>
    <row r="21" spans="2:18" hidden="1">
      <c r="B21" t="s">
        <v>64</v>
      </c>
      <c r="C21" t="s">
        <v>26</v>
      </c>
      <c r="D21" t="s">
        <v>905</v>
      </c>
      <c r="E21" t="s">
        <v>959</v>
      </c>
      <c r="F21" t="s">
        <v>960</v>
      </c>
      <c r="G21" t="s">
        <v>68</v>
      </c>
      <c r="H21">
        <v>1</v>
      </c>
      <c r="I21" t="s">
        <v>962</v>
      </c>
      <c r="J21" t="s">
        <v>963</v>
      </c>
      <c r="K21" t="s">
        <v>68</v>
      </c>
      <c r="L21">
        <v>1</v>
      </c>
      <c r="M21" t="s">
        <v>29</v>
      </c>
      <c r="N21" t="s">
        <v>43</v>
      </c>
      <c r="P21" cm="1">
        <f t="array" ref="P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1" t="s">
        <v>406</v>
      </c>
    </row>
    <row r="22" spans="2:18" hidden="1">
      <c r="B22" t="s">
        <v>64</v>
      </c>
      <c r="C22" t="s">
        <v>26</v>
      </c>
      <c r="D22" t="s">
        <v>905</v>
      </c>
      <c r="E22" t="s">
        <v>959</v>
      </c>
      <c r="F22" t="s">
        <v>960</v>
      </c>
      <c r="G22" t="s">
        <v>512</v>
      </c>
      <c r="H22">
        <v>1</v>
      </c>
      <c r="I22" t="s">
        <v>515</v>
      </c>
      <c r="J22" t="s">
        <v>516</v>
      </c>
      <c r="K22" t="s">
        <v>512</v>
      </c>
      <c r="L22">
        <v>1</v>
      </c>
      <c r="M22" t="s">
        <v>29</v>
      </c>
      <c r="N22" t="s">
        <v>19</v>
      </c>
      <c r="P22" cm="1">
        <f t="array" ref="P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2" t="s">
        <v>406</v>
      </c>
    </row>
    <row r="23" spans="2:18" hidden="1">
      <c r="B23" t="s">
        <v>64</v>
      </c>
      <c r="C23" t="s">
        <v>26</v>
      </c>
      <c r="D23" t="s">
        <v>905</v>
      </c>
      <c r="E23" t="s">
        <v>959</v>
      </c>
      <c r="F23" t="s">
        <v>960</v>
      </c>
      <c r="G23" t="s">
        <v>512</v>
      </c>
      <c r="H23">
        <v>1</v>
      </c>
      <c r="I23" t="s">
        <v>646</v>
      </c>
      <c r="J23" t="s">
        <v>647</v>
      </c>
      <c r="K23" t="s">
        <v>512</v>
      </c>
      <c r="L23">
        <v>1</v>
      </c>
      <c r="M23" t="s">
        <v>29</v>
      </c>
      <c r="N23" t="s">
        <v>19</v>
      </c>
      <c r="P23" cm="1">
        <f t="array" ref="P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" t="s">
        <v>406</v>
      </c>
    </row>
    <row r="24" spans="2:18" ht="14.85" hidden="1" customHeight="1">
      <c r="B24" t="s">
        <v>64</v>
      </c>
      <c r="C24" t="s">
        <v>26</v>
      </c>
      <c r="D24" t="s">
        <v>905</v>
      </c>
      <c r="E24" t="s">
        <v>959</v>
      </c>
      <c r="F24" t="s">
        <v>960</v>
      </c>
      <c r="G24" t="s">
        <v>512</v>
      </c>
      <c r="H24">
        <v>1</v>
      </c>
      <c r="I24" t="s">
        <v>648</v>
      </c>
      <c r="J24" t="s">
        <v>649</v>
      </c>
      <c r="K24" t="s">
        <v>512</v>
      </c>
      <c r="L24">
        <v>1</v>
      </c>
      <c r="M24" t="s">
        <v>29</v>
      </c>
      <c r="N24" t="s">
        <v>19</v>
      </c>
      <c r="P24" cm="1">
        <f t="array" ref="P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" t="s">
        <v>406</v>
      </c>
    </row>
    <row r="25" spans="2:18" hidden="1">
      <c r="B25" t="s">
        <v>64</v>
      </c>
      <c r="C25" t="s">
        <v>26</v>
      </c>
      <c r="D25" t="s">
        <v>905</v>
      </c>
      <c r="E25" t="s">
        <v>959</v>
      </c>
      <c r="F25" t="s">
        <v>960</v>
      </c>
      <c r="G25" t="s">
        <v>512</v>
      </c>
      <c r="H25">
        <v>1</v>
      </c>
      <c r="I25" t="s">
        <v>650</v>
      </c>
      <c r="J25" t="s">
        <v>651</v>
      </c>
      <c r="K25" t="s">
        <v>512</v>
      </c>
      <c r="L25">
        <v>1</v>
      </c>
      <c r="M25" t="s">
        <v>29</v>
      </c>
      <c r="N25" t="s">
        <v>19</v>
      </c>
      <c r="P25" cm="1">
        <f t="array" ref="P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" t="s">
        <v>406</v>
      </c>
    </row>
    <row r="26" spans="2:18" hidden="1">
      <c r="B26" t="s">
        <v>64</v>
      </c>
      <c r="C26" t="s">
        <v>26</v>
      </c>
      <c r="D26" t="s">
        <v>905</v>
      </c>
      <c r="E26" t="s">
        <v>959</v>
      </c>
      <c r="F26" t="s">
        <v>960</v>
      </c>
      <c r="G26" t="s">
        <v>512</v>
      </c>
      <c r="H26">
        <v>1</v>
      </c>
      <c r="I26" t="s">
        <v>560</v>
      </c>
      <c r="J26" t="s">
        <v>561</v>
      </c>
      <c r="K26" t="s">
        <v>512</v>
      </c>
      <c r="L26">
        <v>1</v>
      </c>
      <c r="M26" t="s">
        <v>29</v>
      </c>
      <c r="N26" t="s">
        <v>19</v>
      </c>
      <c r="P26" cm="1">
        <f t="array" ref="P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" t="s">
        <v>406</v>
      </c>
    </row>
    <row r="27" spans="2:18" hidden="1">
      <c r="B27" t="s">
        <v>64</v>
      </c>
      <c r="C27" t="s">
        <v>26</v>
      </c>
      <c r="D27" t="s">
        <v>905</v>
      </c>
      <c r="E27" t="s">
        <v>959</v>
      </c>
      <c r="F27" t="s">
        <v>960</v>
      </c>
      <c r="G27" t="s">
        <v>512</v>
      </c>
      <c r="H27">
        <v>1</v>
      </c>
      <c r="I27" t="s">
        <v>752</v>
      </c>
      <c r="J27" t="s">
        <v>955</v>
      </c>
      <c r="K27" t="s">
        <v>512</v>
      </c>
      <c r="L27">
        <v>1</v>
      </c>
      <c r="M27" t="s">
        <v>29</v>
      </c>
      <c r="N27" t="s">
        <v>19</v>
      </c>
      <c r="P27" cm="1">
        <f t="array" ref="P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" t="s">
        <v>406</v>
      </c>
    </row>
    <row r="28" spans="2:18" hidden="1">
      <c r="B28" t="s">
        <v>64</v>
      </c>
      <c r="C28" t="s">
        <v>26</v>
      </c>
      <c r="D28" t="s">
        <v>905</v>
      </c>
      <c r="E28" t="s">
        <v>959</v>
      </c>
      <c r="F28" t="s">
        <v>960</v>
      </c>
      <c r="G28" t="s">
        <v>512</v>
      </c>
      <c r="H28">
        <v>1</v>
      </c>
      <c r="I28" t="s">
        <v>753</v>
      </c>
      <c r="J28" t="s">
        <v>956</v>
      </c>
      <c r="K28" t="s">
        <v>512</v>
      </c>
      <c r="L28">
        <v>1</v>
      </c>
      <c r="M28" t="s">
        <v>29</v>
      </c>
      <c r="N28" t="s">
        <v>19</v>
      </c>
      <c r="P28" cm="1">
        <f t="array" ref="P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" t="s">
        <v>406</v>
      </c>
    </row>
    <row r="29" spans="2:18" hidden="1">
      <c r="B29" t="s">
        <v>64</v>
      </c>
      <c r="C29" t="s">
        <v>26</v>
      </c>
      <c r="D29" t="s">
        <v>905</v>
      </c>
      <c r="E29" t="s">
        <v>959</v>
      </c>
      <c r="F29" t="s">
        <v>960</v>
      </c>
      <c r="G29" t="s">
        <v>512</v>
      </c>
      <c r="H29">
        <v>1</v>
      </c>
      <c r="I29" t="s">
        <v>755</v>
      </c>
      <c r="J29" t="s">
        <v>957</v>
      </c>
      <c r="K29" t="s">
        <v>512</v>
      </c>
      <c r="L29">
        <v>1</v>
      </c>
      <c r="M29" t="s">
        <v>29</v>
      </c>
      <c r="N29" t="s">
        <v>19</v>
      </c>
      <c r="P29" cm="1">
        <f t="array" ref="P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" t="s">
        <v>406</v>
      </c>
    </row>
    <row r="30" spans="2:18" hidden="1">
      <c r="B30" t="s">
        <v>64</v>
      </c>
      <c r="C30" t="s">
        <v>26</v>
      </c>
      <c r="D30" t="s">
        <v>905</v>
      </c>
      <c r="E30" t="s">
        <v>959</v>
      </c>
      <c r="F30" t="s">
        <v>960</v>
      </c>
      <c r="G30" t="s">
        <v>512</v>
      </c>
      <c r="H30">
        <v>1</v>
      </c>
      <c r="I30" t="s">
        <v>757</v>
      </c>
      <c r="J30" t="s">
        <v>958</v>
      </c>
      <c r="K30" t="s">
        <v>512</v>
      </c>
      <c r="L30">
        <v>1</v>
      </c>
      <c r="M30" t="s">
        <v>29</v>
      </c>
      <c r="N30" t="s">
        <v>19</v>
      </c>
      <c r="P30" cm="1">
        <f t="array" ref="P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" t="s">
        <v>406</v>
      </c>
    </row>
    <row r="31" spans="2:18" hidden="1">
      <c r="B31" t="s">
        <v>64</v>
      </c>
      <c r="C31" t="s">
        <v>26</v>
      </c>
      <c r="D31" t="s">
        <v>905</v>
      </c>
      <c r="E31" t="s">
        <v>965</v>
      </c>
      <c r="F31" t="s">
        <v>966</v>
      </c>
      <c r="G31" t="s">
        <v>68</v>
      </c>
      <c r="H31">
        <v>1</v>
      </c>
      <c r="I31" t="s">
        <v>229</v>
      </c>
      <c r="J31" t="s">
        <v>230</v>
      </c>
      <c r="K31" t="s">
        <v>23</v>
      </c>
      <c r="L31">
        <v>3.26</v>
      </c>
      <c r="M31" t="s">
        <v>28</v>
      </c>
      <c r="N31" t="s">
        <v>36</v>
      </c>
      <c r="P31" cm="1">
        <f t="array" ref="P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" t="s">
        <v>406</v>
      </c>
    </row>
    <row r="32" spans="2:18" hidden="1">
      <c r="B32" t="s">
        <v>64</v>
      </c>
      <c r="C32" t="s">
        <v>26</v>
      </c>
      <c r="D32" t="s">
        <v>905</v>
      </c>
      <c r="E32" t="s">
        <v>965</v>
      </c>
      <c r="F32" t="s">
        <v>966</v>
      </c>
      <c r="G32" t="s">
        <v>68</v>
      </c>
      <c r="H32">
        <v>1</v>
      </c>
      <c r="I32" t="s">
        <v>967</v>
      </c>
      <c r="J32" t="s">
        <v>966</v>
      </c>
      <c r="K32" t="s">
        <v>68</v>
      </c>
      <c r="L32">
        <v>1</v>
      </c>
      <c r="M32" t="s">
        <v>28</v>
      </c>
      <c r="N32" t="s">
        <v>30</v>
      </c>
      <c r="P32" cm="1">
        <f t="array" ref="P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" t="s">
        <v>406</v>
      </c>
    </row>
    <row r="33" spans="2:18" hidden="1">
      <c r="B33" t="s">
        <v>64</v>
      </c>
      <c r="C33" t="s">
        <v>26</v>
      </c>
      <c r="D33" t="s">
        <v>905</v>
      </c>
      <c r="E33" t="s">
        <v>965</v>
      </c>
      <c r="F33" t="s">
        <v>966</v>
      </c>
      <c r="G33" t="s">
        <v>68</v>
      </c>
      <c r="H33">
        <v>1</v>
      </c>
      <c r="I33" t="s">
        <v>962</v>
      </c>
      <c r="J33" t="s">
        <v>963</v>
      </c>
      <c r="K33" t="s">
        <v>68</v>
      </c>
      <c r="L33">
        <v>1</v>
      </c>
      <c r="M33" t="s">
        <v>29</v>
      </c>
      <c r="N33" t="s">
        <v>43</v>
      </c>
      <c r="P33" cm="1">
        <f t="array" ref="P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" t="s">
        <v>406</v>
      </c>
    </row>
    <row r="34" spans="2:18" hidden="1">
      <c r="B34" t="s">
        <v>64</v>
      </c>
      <c r="C34" t="s">
        <v>26</v>
      </c>
      <c r="D34" t="s">
        <v>905</v>
      </c>
      <c r="E34" t="s">
        <v>965</v>
      </c>
      <c r="F34" t="s">
        <v>966</v>
      </c>
      <c r="G34" t="s">
        <v>512</v>
      </c>
      <c r="H34">
        <v>1</v>
      </c>
      <c r="I34" t="s">
        <v>515</v>
      </c>
      <c r="J34" t="s">
        <v>516</v>
      </c>
      <c r="K34" t="s">
        <v>512</v>
      </c>
      <c r="L34">
        <v>1</v>
      </c>
      <c r="M34" t="s">
        <v>29</v>
      </c>
      <c r="N34" t="s">
        <v>19</v>
      </c>
      <c r="P34" cm="1">
        <f t="array" ref="P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" t="s">
        <v>406</v>
      </c>
    </row>
    <row r="35" spans="2:18" hidden="1">
      <c r="B35" t="s">
        <v>64</v>
      </c>
      <c r="C35" t="s">
        <v>26</v>
      </c>
      <c r="D35" t="s">
        <v>905</v>
      </c>
      <c r="E35" t="s">
        <v>965</v>
      </c>
      <c r="F35" t="s">
        <v>966</v>
      </c>
      <c r="G35" t="s">
        <v>512</v>
      </c>
      <c r="H35">
        <v>1</v>
      </c>
      <c r="I35" t="s">
        <v>652</v>
      </c>
      <c r="J35" t="s">
        <v>653</v>
      </c>
      <c r="K35" t="s">
        <v>512</v>
      </c>
      <c r="L35">
        <v>1</v>
      </c>
      <c r="M35" t="s">
        <v>29</v>
      </c>
      <c r="N35" t="s">
        <v>19</v>
      </c>
      <c r="P35" cm="1">
        <f t="array" ref="P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" t="s">
        <v>406</v>
      </c>
    </row>
    <row r="36" spans="2:18" hidden="1">
      <c r="B36" t="s">
        <v>64</v>
      </c>
      <c r="C36" t="s">
        <v>26</v>
      </c>
      <c r="D36" t="s">
        <v>905</v>
      </c>
      <c r="E36" t="s">
        <v>965</v>
      </c>
      <c r="F36" t="s">
        <v>966</v>
      </c>
      <c r="G36" t="s">
        <v>512</v>
      </c>
      <c r="H36">
        <v>1</v>
      </c>
      <c r="I36" t="s">
        <v>654</v>
      </c>
      <c r="J36" t="s">
        <v>655</v>
      </c>
      <c r="K36" t="s">
        <v>512</v>
      </c>
      <c r="L36">
        <v>1</v>
      </c>
      <c r="M36" t="s">
        <v>29</v>
      </c>
      <c r="N36" t="s">
        <v>19</v>
      </c>
      <c r="P36" cm="1">
        <f t="array" ref="P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" t="s">
        <v>406</v>
      </c>
    </row>
    <row r="37" spans="2:18" hidden="1">
      <c r="B37" t="s">
        <v>64</v>
      </c>
      <c r="C37" t="s">
        <v>26</v>
      </c>
      <c r="D37" t="s">
        <v>905</v>
      </c>
      <c r="E37" t="s">
        <v>965</v>
      </c>
      <c r="F37" t="s">
        <v>966</v>
      </c>
      <c r="G37" t="s">
        <v>512</v>
      </c>
      <c r="H37">
        <v>1</v>
      </c>
      <c r="I37" t="s">
        <v>560</v>
      </c>
      <c r="J37" t="s">
        <v>561</v>
      </c>
      <c r="K37" t="s">
        <v>512</v>
      </c>
      <c r="L37">
        <v>1</v>
      </c>
      <c r="M37" t="s">
        <v>29</v>
      </c>
      <c r="N37" t="s">
        <v>19</v>
      </c>
      <c r="P37" cm="1">
        <f t="array" ref="P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" t="s">
        <v>406</v>
      </c>
    </row>
    <row r="38" spans="2:18" hidden="1">
      <c r="B38" t="s">
        <v>64</v>
      </c>
      <c r="C38" t="s">
        <v>26</v>
      </c>
      <c r="D38" t="s">
        <v>905</v>
      </c>
      <c r="E38" t="s">
        <v>965</v>
      </c>
      <c r="F38" t="s">
        <v>966</v>
      </c>
      <c r="G38" t="s">
        <v>512</v>
      </c>
      <c r="H38">
        <v>1</v>
      </c>
      <c r="I38" t="s">
        <v>752</v>
      </c>
      <c r="J38" t="s">
        <v>955</v>
      </c>
      <c r="K38" t="s">
        <v>512</v>
      </c>
      <c r="L38">
        <v>1</v>
      </c>
      <c r="M38" t="s">
        <v>29</v>
      </c>
      <c r="N38" t="s">
        <v>19</v>
      </c>
      <c r="P38" cm="1">
        <f t="array" ref="P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" t="s">
        <v>406</v>
      </c>
    </row>
    <row r="39" spans="2:18" hidden="1">
      <c r="B39" t="s">
        <v>64</v>
      </c>
      <c r="C39" t="s">
        <v>26</v>
      </c>
      <c r="D39" t="s">
        <v>905</v>
      </c>
      <c r="E39" t="s">
        <v>965</v>
      </c>
      <c r="F39" t="s">
        <v>966</v>
      </c>
      <c r="G39" t="s">
        <v>512</v>
      </c>
      <c r="H39">
        <v>1</v>
      </c>
      <c r="I39" t="s">
        <v>753</v>
      </c>
      <c r="J39" t="s">
        <v>956</v>
      </c>
      <c r="K39" t="s">
        <v>512</v>
      </c>
      <c r="L39">
        <v>1</v>
      </c>
      <c r="M39" t="s">
        <v>29</v>
      </c>
      <c r="N39" t="s">
        <v>19</v>
      </c>
      <c r="P39" cm="1">
        <f t="array" ref="P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" t="s">
        <v>406</v>
      </c>
    </row>
    <row r="40" spans="2:18" hidden="1">
      <c r="B40" t="s">
        <v>63</v>
      </c>
      <c r="C40" t="s">
        <v>27</v>
      </c>
      <c r="D40" t="s">
        <v>30</v>
      </c>
      <c r="E40" t="s">
        <v>961</v>
      </c>
      <c r="F40" t="s">
        <v>960</v>
      </c>
      <c r="G40" t="s">
        <v>68</v>
      </c>
      <c r="H40">
        <v>1</v>
      </c>
      <c r="I40" t="s">
        <v>91</v>
      </c>
      <c r="J40" t="s">
        <v>233</v>
      </c>
      <c r="K40" t="s">
        <v>68</v>
      </c>
      <c r="L40">
        <v>24</v>
      </c>
      <c r="M40" t="s">
        <v>28</v>
      </c>
      <c r="N40" t="s">
        <v>31</v>
      </c>
      <c r="P40" cm="1">
        <f t="array" ref="P4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" t="s">
        <v>406</v>
      </c>
    </row>
    <row r="41" spans="2:18" hidden="1">
      <c r="B41" t="s">
        <v>63</v>
      </c>
      <c r="C41" t="s">
        <v>27</v>
      </c>
      <c r="D41" t="s">
        <v>30</v>
      </c>
      <c r="E41" t="s">
        <v>961</v>
      </c>
      <c r="F41" t="s">
        <v>960</v>
      </c>
      <c r="G41" t="s">
        <v>68</v>
      </c>
      <c r="H41">
        <v>1</v>
      </c>
      <c r="I41" t="s">
        <v>87</v>
      </c>
      <c r="J41" t="s">
        <v>236</v>
      </c>
      <c r="K41" t="s">
        <v>68</v>
      </c>
      <c r="L41">
        <v>24</v>
      </c>
      <c r="M41" t="s">
        <v>28</v>
      </c>
      <c r="N41" t="s">
        <v>31</v>
      </c>
      <c r="P41" cm="1">
        <f t="array" ref="P4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1" t="s">
        <v>406</v>
      </c>
    </row>
    <row r="42" spans="2:18" hidden="1">
      <c r="B42" t="s">
        <v>63</v>
      </c>
      <c r="C42" t="s">
        <v>27</v>
      </c>
      <c r="D42" t="s">
        <v>30</v>
      </c>
      <c r="E42" t="s">
        <v>961</v>
      </c>
      <c r="F42" t="s">
        <v>960</v>
      </c>
      <c r="G42" t="s">
        <v>68</v>
      </c>
      <c r="H42">
        <v>1</v>
      </c>
      <c r="I42" t="s">
        <v>248</v>
      </c>
      <c r="J42" t="s">
        <v>968</v>
      </c>
      <c r="K42" t="s">
        <v>106</v>
      </c>
      <c r="L42">
        <v>0.85780800000000001</v>
      </c>
      <c r="M42" t="s">
        <v>29</v>
      </c>
      <c r="N42" t="s">
        <v>38</v>
      </c>
      <c r="P42" cm="1">
        <f t="array" ref="P4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2" t="s">
        <v>406</v>
      </c>
    </row>
    <row r="43" spans="2:18" hidden="1">
      <c r="B43" t="s">
        <v>63</v>
      </c>
      <c r="C43" t="s">
        <v>27</v>
      </c>
      <c r="D43" t="s">
        <v>30</v>
      </c>
      <c r="E43" t="s">
        <v>961</v>
      </c>
      <c r="F43" t="s">
        <v>960</v>
      </c>
      <c r="G43" t="s">
        <v>68</v>
      </c>
      <c r="H43">
        <v>1</v>
      </c>
      <c r="I43" t="s">
        <v>256</v>
      </c>
      <c r="J43" t="s">
        <v>969</v>
      </c>
      <c r="K43" t="s">
        <v>68</v>
      </c>
      <c r="L43">
        <v>1</v>
      </c>
      <c r="M43" t="s">
        <v>29</v>
      </c>
      <c r="N43" t="s">
        <v>34</v>
      </c>
      <c r="P43" cm="1">
        <f t="array" ref="P4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43" t="s">
        <v>406</v>
      </c>
    </row>
    <row r="44" spans="2:18" hidden="1">
      <c r="B44" t="s">
        <v>63</v>
      </c>
      <c r="C44" t="s">
        <v>27</v>
      </c>
      <c r="D44" t="s">
        <v>30</v>
      </c>
      <c r="E44" t="s">
        <v>961</v>
      </c>
      <c r="F44" t="s">
        <v>960</v>
      </c>
      <c r="G44" t="s">
        <v>68</v>
      </c>
      <c r="H44">
        <v>1</v>
      </c>
      <c r="I44" t="s">
        <v>970</v>
      </c>
      <c r="J44" t="s">
        <v>971</v>
      </c>
      <c r="K44" t="s">
        <v>68</v>
      </c>
      <c r="L44">
        <v>1</v>
      </c>
      <c r="M44" t="s">
        <v>29</v>
      </c>
      <c r="N44" t="s">
        <v>35</v>
      </c>
      <c r="P44" cm="1">
        <f t="array" ref="P4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44" t="s">
        <v>406</v>
      </c>
    </row>
    <row r="45" spans="2:18" hidden="1">
      <c r="B45" t="s">
        <v>63</v>
      </c>
      <c r="C45" t="s">
        <v>27</v>
      </c>
      <c r="D45" t="s">
        <v>30</v>
      </c>
      <c r="E45" t="s">
        <v>961</v>
      </c>
      <c r="F45" t="s">
        <v>960</v>
      </c>
      <c r="G45" t="s">
        <v>68</v>
      </c>
      <c r="H45">
        <v>1</v>
      </c>
      <c r="I45" t="s">
        <v>227</v>
      </c>
      <c r="J45" t="s">
        <v>228</v>
      </c>
      <c r="K45" t="s">
        <v>23</v>
      </c>
      <c r="L45">
        <v>1.1000000000000001</v>
      </c>
      <c r="M45" t="s">
        <v>29</v>
      </c>
      <c r="N45" t="s">
        <v>41</v>
      </c>
      <c r="P45" cm="1">
        <f t="array" ref="P4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45" t="s">
        <v>406</v>
      </c>
    </row>
    <row r="46" spans="2:18" hidden="1">
      <c r="B46" t="s">
        <v>63</v>
      </c>
      <c r="C46" t="s">
        <v>27</v>
      </c>
      <c r="D46" t="s">
        <v>30</v>
      </c>
      <c r="E46" t="s">
        <v>967</v>
      </c>
      <c r="F46" t="s">
        <v>966</v>
      </c>
      <c r="G46" t="s">
        <v>68</v>
      </c>
      <c r="H46">
        <v>1</v>
      </c>
      <c r="I46" t="s">
        <v>91</v>
      </c>
      <c r="J46" t="s">
        <v>233</v>
      </c>
      <c r="K46" t="s">
        <v>68</v>
      </c>
      <c r="L46">
        <v>24</v>
      </c>
      <c r="M46" t="s">
        <v>28</v>
      </c>
      <c r="N46" t="s">
        <v>31</v>
      </c>
      <c r="P46" cm="1">
        <f t="array" ref="P4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6" t="s">
        <v>406</v>
      </c>
    </row>
    <row r="47" spans="2:18" hidden="1">
      <c r="B47" t="s">
        <v>63</v>
      </c>
      <c r="C47" t="s">
        <v>27</v>
      </c>
      <c r="D47" t="s">
        <v>30</v>
      </c>
      <c r="E47" t="s">
        <v>967</v>
      </c>
      <c r="F47" t="s">
        <v>966</v>
      </c>
      <c r="G47" t="s">
        <v>68</v>
      </c>
      <c r="H47">
        <v>1</v>
      </c>
      <c r="I47" t="s">
        <v>87</v>
      </c>
      <c r="J47" t="s">
        <v>236</v>
      </c>
      <c r="K47" t="s">
        <v>68</v>
      </c>
      <c r="L47">
        <v>24</v>
      </c>
      <c r="M47" t="s">
        <v>28</v>
      </c>
      <c r="N47" t="s">
        <v>31</v>
      </c>
      <c r="P47" cm="1">
        <f t="array" ref="P4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7" t="s">
        <v>406</v>
      </c>
    </row>
    <row r="48" spans="2:18" hidden="1">
      <c r="B48" t="s">
        <v>63</v>
      </c>
      <c r="C48" t="s">
        <v>27</v>
      </c>
      <c r="D48" t="s">
        <v>30</v>
      </c>
      <c r="E48" t="s">
        <v>967</v>
      </c>
      <c r="F48" t="s">
        <v>966</v>
      </c>
      <c r="G48" t="s">
        <v>68</v>
      </c>
      <c r="H48">
        <v>1</v>
      </c>
      <c r="I48" t="s">
        <v>248</v>
      </c>
      <c r="J48" t="s">
        <v>968</v>
      </c>
      <c r="K48" t="s">
        <v>106</v>
      </c>
      <c r="L48">
        <v>0.85780800000000001</v>
      </c>
      <c r="M48" t="s">
        <v>29</v>
      </c>
      <c r="N48" t="s">
        <v>38</v>
      </c>
      <c r="P48" cm="1">
        <f t="array" ref="P4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8" t="s">
        <v>406</v>
      </c>
    </row>
    <row r="49" spans="2:18" hidden="1">
      <c r="B49" t="s">
        <v>63</v>
      </c>
      <c r="C49" t="s">
        <v>27</v>
      </c>
      <c r="D49" t="s">
        <v>30</v>
      </c>
      <c r="E49" t="s">
        <v>967</v>
      </c>
      <c r="F49" t="s">
        <v>966</v>
      </c>
      <c r="G49" t="s">
        <v>68</v>
      </c>
      <c r="H49">
        <v>1</v>
      </c>
      <c r="I49" t="s">
        <v>972</v>
      </c>
      <c r="J49" t="s">
        <v>973</v>
      </c>
      <c r="K49" t="s">
        <v>68</v>
      </c>
      <c r="L49">
        <v>1</v>
      </c>
      <c r="M49" t="s">
        <v>29</v>
      </c>
      <c r="N49" t="s">
        <v>34</v>
      </c>
      <c r="P49" cm="1">
        <f t="array" ref="P4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49" t="s">
        <v>406</v>
      </c>
    </row>
    <row r="50" spans="2:18" hidden="1">
      <c r="B50" t="s">
        <v>63</v>
      </c>
      <c r="C50" t="s">
        <v>27</v>
      </c>
      <c r="D50" t="s">
        <v>30</v>
      </c>
      <c r="E50" t="s">
        <v>967</v>
      </c>
      <c r="F50" t="s">
        <v>966</v>
      </c>
      <c r="G50" t="s">
        <v>68</v>
      </c>
      <c r="H50">
        <v>1</v>
      </c>
      <c r="I50" t="s">
        <v>970</v>
      </c>
      <c r="J50" t="s">
        <v>971</v>
      </c>
      <c r="K50" t="s">
        <v>68</v>
      </c>
      <c r="L50">
        <v>1</v>
      </c>
      <c r="M50" t="s">
        <v>29</v>
      </c>
      <c r="N50" t="s">
        <v>35</v>
      </c>
      <c r="P50" cm="1">
        <f t="array" ref="P5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50" t="s">
        <v>406</v>
      </c>
    </row>
    <row r="51" spans="2:18" hidden="1">
      <c r="B51" t="s">
        <v>63</v>
      </c>
      <c r="C51" t="s">
        <v>27</v>
      </c>
      <c r="D51" t="s">
        <v>30</v>
      </c>
      <c r="E51" t="s">
        <v>967</v>
      </c>
      <c r="F51" t="s">
        <v>966</v>
      </c>
      <c r="G51" t="s">
        <v>68</v>
      </c>
      <c r="H51">
        <v>1</v>
      </c>
      <c r="I51" t="s">
        <v>227</v>
      </c>
      <c r="J51" t="s">
        <v>228</v>
      </c>
      <c r="K51" t="s">
        <v>23</v>
      </c>
      <c r="L51">
        <v>1.0969</v>
      </c>
      <c r="M51" t="s">
        <v>29</v>
      </c>
      <c r="N51" t="s">
        <v>41</v>
      </c>
      <c r="P51" cm="1">
        <f t="array" ref="P5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51" t="s">
        <v>406</v>
      </c>
    </row>
    <row r="52" spans="2:18" hidden="1">
      <c r="B52" t="s">
        <v>64</v>
      </c>
      <c r="C52" t="s">
        <v>26</v>
      </c>
      <c r="D52" t="s">
        <v>905</v>
      </c>
      <c r="E52" t="s">
        <v>974</v>
      </c>
      <c r="F52" t="s">
        <v>975</v>
      </c>
      <c r="G52" t="s">
        <v>68</v>
      </c>
      <c r="H52">
        <v>1</v>
      </c>
      <c r="I52" t="s">
        <v>229</v>
      </c>
      <c r="J52" t="s">
        <v>230</v>
      </c>
      <c r="K52" t="s">
        <v>23</v>
      </c>
      <c r="L52">
        <v>4.3810000000000002</v>
      </c>
      <c r="M52" t="s">
        <v>28</v>
      </c>
      <c r="N52" t="s">
        <v>36</v>
      </c>
      <c r="P52" cm="1">
        <f t="array" ref="P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2" t="s">
        <v>406</v>
      </c>
    </row>
    <row r="53" spans="2:18" hidden="1">
      <c r="B53" t="s">
        <v>64</v>
      </c>
      <c r="C53" t="s">
        <v>26</v>
      </c>
      <c r="D53" t="s">
        <v>905</v>
      </c>
      <c r="E53" t="s">
        <v>974</v>
      </c>
      <c r="F53" t="s">
        <v>975</v>
      </c>
      <c r="G53" t="s">
        <v>68</v>
      </c>
      <c r="H53">
        <v>1</v>
      </c>
      <c r="I53" t="s">
        <v>976</v>
      </c>
      <c r="J53" t="s">
        <v>975</v>
      </c>
      <c r="K53" t="s">
        <v>68</v>
      </c>
      <c r="L53">
        <v>1</v>
      </c>
      <c r="M53" t="s">
        <v>28</v>
      </c>
      <c r="N53" t="s">
        <v>30</v>
      </c>
      <c r="P53" cm="1">
        <f t="array" ref="P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3" t="s">
        <v>406</v>
      </c>
    </row>
    <row r="54" spans="2:18" hidden="1">
      <c r="B54" t="s">
        <v>64</v>
      </c>
      <c r="C54" t="s">
        <v>26</v>
      </c>
      <c r="D54" t="s">
        <v>905</v>
      </c>
      <c r="E54" t="s">
        <v>974</v>
      </c>
      <c r="F54" t="s">
        <v>975</v>
      </c>
      <c r="G54" t="s">
        <v>68</v>
      </c>
      <c r="H54">
        <v>1</v>
      </c>
      <c r="I54" t="s">
        <v>977</v>
      </c>
      <c r="J54" t="s">
        <v>978</v>
      </c>
      <c r="K54" t="s">
        <v>68</v>
      </c>
      <c r="L54">
        <v>1</v>
      </c>
      <c r="M54" t="s">
        <v>29</v>
      </c>
      <c r="N54" t="s">
        <v>43</v>
      </c>
      <c r="P54" cm="1">
        <f t="array" ref="P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4" t="s">
        <v>406</v>
      </c>
    </row>
    <row r="55" spans="2:18" hidden="1">
      <c r="B55" t="s">
        <v>64</v>
      </c>
      <c r="C55" t="s">
        <v>26</v>
      </c>
      <c r="D55" t="s">
        <v>905</v>
      </c>
      <c r="E55" t="s">
        <v>974</v>
      </c>
      <c r="F55" t="s">
        <v>975</v>
      </c>
      <c r="G55" t="s">
        <v>512</v>
      </c>
      <c r="H55">
        <v>1</v>
      </c>
      <c r="I55" t="s">
        <v>515</v>
      </c>
      <c r="J55" t="s">
        <v>516</v>
      </c>
      <c r="K55" t="s">
        <v>512</v>
      </c>
      <c r="L55">
        <v>1</v>
      </c>
      <c r="M55" t="s">
        <v>29</v>
      </c>
      <c r="N55" t="s">
        <v>19</v>
      </c>
      <c r="P55" cm="1">
        <f t="array" ref="P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5" t="s">
        <v>406</v>
      </c>
    </row>
    <row r="56" spans="2:18" hidden="1">
      <c r="B56" t="s">
        <v>64</v>
      </c>
      <c r="C56" t="s">
        <v>26</v>
      </c>
      <c r="D56" t="s">
        <v>905</v>
      </c>
      <c r="E56" t="s">
        <v>974</v>
      </c>
      <c r="F56" t="s">
        <v>975</v>
      </c>
      <c r="G56" t="s">
        <v>512</v>
      </c>
      <c r="H56">
        <v>1</v>
      </c>
      <c r="I56" t="s">
        <v>656</v>
      </c>
      <c r="J56" t="s">
        <v>657</v>
      </c>
      <c r="K56" t="s">
        <v>512</v>
      </c>
      <c r="L56">
        <v>1</v>
      </c>
      <c r="M56" t="s">
        <v>29</v>
      </c>
      <c r="N56" t="s">
        <v>19</v>
      </c>
      <c r="P56" cm="1">
        <f t="array" ref="P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6" t="s">
        <v>406</v>
      </c>
    </row>
    <row r="57" spans="2:18" s="17" customFormat="1" hidden="1">
      <c r="B57" t="s">
        <v>64</v>
      </c>
      <c r="C57" t="s">
        <v>26</v>
      </c>
      <c r="D57" t="s">
        <v>905</v>
      </c>
      <c r="E57" t="s">
        <v>974</v>
      </c>
      <c r="F57" t="s">
        <v>975</v>
      </c>
      <c r="G57" t="s">
        <v>512</v>
      </c>
      <c r="H57">
        <v>1</v>
      </c>
      <c r="I57" t="s">
        <v>658</v>
      </c>
      <c r="J57" t="s">
        <v>659</v>
      </c>
      <c r="K57" t="s">
        <v>512</v>
      </c>
      <c r="L57">
        <v>1</v>
      </c>
      <c r="M57" t="s">
        <v>29</v>
      </c>
      <c r="N57" t="s">
        <v>19</v>
      </c>
      <c r="O57"/>
      <c r="P57" cm="1">
        <f t="array" ref="P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Q57"/>
      <c r="R57" s="19" t="s">
        <v>406</v>
      </c>
    </row>
    <row r="58" spans="2:18" s="17" customFormat="1" hidden="1">
      <c r="B58" t="s">
        <v>64</v>
      </c>
      <c r="C58" t="s">
        <v>26</v>
      </c>
      <c r="D58" t="s">
        <v>905</v>
      </c>
      <c r="E58" t="s">
        <v>974</v>
      </c>
      <c r="F58" t="s">
        <v>975</v>
      </c>
      <c r="G58" t="s">
        <v>512</v>
      </c>
      <c r="H58">
        <v>1</v>
      </c>
      <c r="I58" t="s">
        <v>560</v>
      </c>
      <c r="J58" t="s">
        <v>561</v>
      </c>
      <c r="K58" t="s">
        <v>512</v>
      </c>
      <c r="L58">
        <v>1</v>
      </c>
      <c r="M58" t="s">
        <v>29</v>
      </c>
      <c r="N58" t="s">
        <v>19</v>
      </c>
      <c r="O58"/>
      <c r="P58" cm="1">
        <f t="array" ref="P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Q58"/>
      <c r="R58" s="19" t="s">
        <v>406</v>
      </c>
    </row>
    <row r="59" spans="2:18" s="17" customFormat="1" hidden="1">
      <c r="B59" t="s">
        <v>64</v>
      </c>
      <c r="C59" t="s">
        <v>26</v>
      </c>
      <c r="D59" t="s">
        <v>905</v>
      </c>
      <c r="E59" t="s">
        <v>974</v>
      </c>
      <c r="F59" t="s">
        <v>975</v>
      </c>
      <c r="G59" t="s">
        <v>512</v>
      </c>
      <c r="H59">
        <v>1</v>
      </c>
      <c r="I59" t="s">
        <v>752</v>
      </c>
      <c r="J59" t="s">
        <v>955</v>
      </c>
      <c r="K59" t="s">
        <v>512</v>
      </c>
      <c r="L59">
        <v>1</v>
      </c>
      <c r="M59" t="s">
        <v>29</v>
      </c>
      <c r="N59" t="s">
        <v>19</v>
      </c>
      <c r="O59"/>
      <c r="P59" cm="1">
        <f t="array" ref="P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Q59"/>
      <c r="R59" s="19" t="s">
        <v>406</v>
      </c>
    </row>
    <row r="60" spans="2:18" s="17" customFormat="1" hidden="1">
      <c r="B60" t="s">
        <v>64</v>
      </c>
      <c r="C60" t="s">
        <v>26</v>
      </c>
      <c r="D60" t="s">
        <v>905</v>
      </c>
      <c r="E60" t="s">
        <v>974</v>
      </c>
      <c r="F60" t="s">
        <v>975</v>
      </c>
      <c r="G60" t="s">
        <v>512</v>
      </c>
      <c r="H60">
        <v>1</v>
      </c>
      <c r="I60" t="s">
        <v>753</v>
      </c>
      <c r="J60" t="s">
        <v>956</v>
      </c>
      <c r="K60" t="s">
        <v>512</v>
      </c>
      <c r="L60">
        <v>1</v>
      </c>
      <c r="M60" t="s">
        <v>29</v>
      </c>
      <c r="N60" t="s">
        <v>19</v>
      </c>
      <c r="O60"/>
      <c r="P60" cm="1">
        <f t="array" ref="P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Q60"/>
      <c r="R60" s="19" t="s">
        <v>406</v>
      </c>
    </row>
    <row r="61" spans="2:18" s="17" customFormat="1" hidden="1">
      <c r="B61" t="s">
        <v>64</v>
      </c>
      <c r="C61" t="s">
        <v>26</v>
      </c>
      <c r="D61" t="s">
        <v>905</v>
      </c>
      <c r="E61" t="s">
        <v>974</v>
      </c>
      <c r="F61" t="s">
        <v>975</v>
      </c>
      <c r="G61" t="s">
        <v>512</v>
      </c>
      <c r="H61">
        <v>1</v>
      </c>
      <c r="I61" t="s">
        <v>755</v>
      </c>
      <c r="J61" t="s">
        <v>957</v>
      </c>
      <c r="K61" t="s">
        <v>512</v>
      </c>
      <c r="L61">
        <v>1</v>
      </c>
      <c r="M61" t="s">
        <v>29</v>
      </c>
      <c r="N61" t="s">
        <v>19</v>
      </c>
      <c r="O61"/>
      <c r="P61" cm="1">
        <f t="array" ref="P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Q61"/>
      <c r="R61" s="19" t="s">
        <v>406</v>
      </c>
    </row>
    <row r="62" spans="2:18" s="17" customFormat="1" hidden="1">
      <c r="B62" t="s">
        <v>64</v>
      </c>
      <c r="C62" t="s">
        <v>26</v>
      </c>
      <c r="D62" t="s">
        <v>905</v>
      </c>
      <c r="E62" t="s">
        <v>974</v>
      </c>
      <c r="F62" t="s">
        <v>975</v>
      </c>
      <c r="G62" t="s">
        <v>512</v>
      </c>
      <c r="H62">
        <v>1</v>
      </c>
      <c r="I62" t="s">
        <v>757</v>
      </c>
      <c r="J62" t="s">
        <v>958</v>
      </c>
      <c r="K62" t="s">
        <v>512</v>
      </c>
      <c r="L62">
        <v>1</v>
      </c>
      <c r="M62" t="s">
        <v>29</v>
      </c>
      <c r="N62" t="s">
        <v>19</v>
      </c>
      <c r="O62"/>
      <c r="P62" cm="1">
        <f t="array" ref="P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Q62"/>
      <c r="R62" s="19" t="s">
        <v>406</v>
      </c>
    </row>
    <row r="63" spans="2:18" s="17" customFormat="1" hidden="1">
      <c r="B63" t="s">
        <v>64</v>
      </c>
      <c r="C63" t="s">
        <v>26</v>
      </c>
      <c r="D63" t="s">
        <v>905</v>
      </c>
      <c r="E63" t="s">
        <v>979</v>
      </c>
      <c r="F63" t="s">
        <v>980</v>
      </c>
      <c r="G63" t="s">
        <v>68</v>
      </c>
      <c r="H63">
        <v>1</v>
      </c>
      <c r="I63" t="s">
        <v>229</v>
      </c>
      <c r="J63" t="s">
        <v>230</v>
      </c>
      <c r="K63" t="s">
        <v>23</v>
      </c>
      <c r="L63">
        <v>4.0199999999999996</v>
      </c>
      <c r="M63" t="s">
        <v>28</v>
      </c>
      <c r="N63" t="s">
        <v>36</v>
      </c>
      <c r="O63"/>
      <c r="P63" cm="1">
        <f t="array" ref="P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Q63"/>
      <c r="R63" s="19" t="s">
        <v>406</v>
      </c>
    </row>
    <row r="64" spans="2:18" s="17" customFormat="1" hidden="1">
      <c r="B64" t="s">
        <v>64</v>
      </c>
      <c r="C64" t="s">
        <v>26</v>
      </c>
      <c r="D64" t="s">
        <v>905</v>
      </c>
      <c r="E64" t="s">
        <v>979</v>
      </c>
      <c r="F64" t="s">
        <v>980</v>
      </c>
      <c r="G64" t="s">
        <v>68</v>
      </c>
      <c r="H64">
        <v>1</v>
      </c>
      <c r="I64" t="s">
        <v>981</v>
      </c>
      <c r="J64" t="s">
        <v>980</v>
      </c>
      <c r="K64" t="s">
        <v>68</v>
      </c>
      <c r="L64">
        <v>1</v>
      </c>
      <c r="M64" t="s">
        <v>28</v>
      </c>
      <c r="N64" t="s">
        <v>30</v>
      </c>
      <c r="O64"/>
      <c r="P64" cm="1">
        <f t="array" ref="P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Q64"/>
      <c r="R64" s="19" t="s">
        <v>406</v>
      </c>
    </row>
    <row r="65" spans="2:18" s="17" customFormat="1" hidden="1">
      <c r="B65" t="s">
        <v>64</v>
      </c>
      <c r="C65" t="s">
        <v>26</v>
      </c>
      <c r="D65" t="s">
        <v>905</v>
      </c>
      <c r="E65" t="s">
        <v>979</v>
      </c>
      <c r="F65" t="s">
        <v>980</v>
      </c>
      <c r="G65" t="s">
        <v>68</v>
      </c>
      <c r="H65">
        <v>1</v>
      </c>
      <c r="I65" t="s">
        <v>977</v>
      </c>
      <c r="J65" t="s">
        <v>978</v>
      </c>
      <c r="K65" t="s">
        <v>68</v>
      </c>
      <c r="L65">
        <v>1</v>
      </c>
      <c r="M65" t="s">
        <v>29</v>
      </c>
      <c r="N65" t="s">
        <v>43</v>
      </c>
      <c r="O65"/>
      <c r="P65" cm="1">
        <f t="array" ref="P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Q65"/>
      <c r="R65" s="19" t="s">
        <v>406</v>
      </c>
    </row>
    <row r="66" spans="2:18" hidden="1">
      <c r="B66" t="s">
        <v>64</v>
      </c>
      <c r="C66" t="s">
        <v>26</v>
      </c>
      <c r="D66" t="s">
        <v>905</v>
      </c>
      <c r="E66" t="s">
        <v>979</v>
      </c>
      <c r="F66" t="s">
        <v>980</v>
      </c>
      <c r="G66" t="s">
        <v>512</v>
      </c>
      <c r="H66">
        <v>1</v>
      </c>
      <c r="I66" t="s">
        <v>515</v>
      </c>
      <c r="J66" t="s">
        <v>516</v>
      </c>
      <c r="K66" t="s">
        <v>512</v>
      </c>
      <c r="L66">
        <v>1</v>
      </c>
      <c r="M66" t="s">
        <v>29</v>
      </c>
      <c r="N66" t="s">
        <v>19</v>
      </c>
      <c r="P66" cm="1">
        <f t="array" ref="P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6" s="19" t="s">
        <v>406</v>
      </c>
    </row>
    <row r="67" spans="2:18" hidden="1">
      <c r="B67" t="s">
        <v>64</v>
      </c>
      <c r="C67" t="s">
        <v>26</v>
      </c>
      <c r="D67" t="s">
        <v>905</v>
      </c>
      <c r="E67" t="s">
        <v>979</v>
      </c>
      <c r="F67" t="s">
        <v>980</v>
      </c>
      <c r="G67" t="s">
        <v>512</v>
      </c>
      <c r="H67">
        <v>1</v>
      </c>
      <c r="I67" t="s">
        <v>660</v>
      </c>
      <c r="J67" t="s">
        <v>661</v>
      </c>
      <c r="K67" t="s">
        <v>512</v>
      </c>
      <c r="L67">
        <v>1</v>
      </c>
      <c r="M67" t="s">
        <v>29</v>
      </c>
      <c r="N67" t="s">
        <v>19</v>
      </c>
      <c r="P67" cm="1">
        <f t="array" ref="P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7" s="19" t="s">
        <v>406</v>
      </c>
    </row>
    <row r="68" spans="2:18" hidden="1">
      <c r="B68" t="s">
        <v>64</v>
      </c>
      <c r="C68" t="s">
        <v>26</v>
      </c>
      <c r="D68" t="s">
        <v>905</v>
      </c>
      <c r="E68" t="s">
        <v>979</v>
      </c>
      <c r="F68" t="s">
        <v>980</v>
      </c>
      <c r="G68" t="s">
        <v>512</v>
      </c>
      <c r="H68">
        <v>1</v>
      </c>
      <c r="I68" t="s">
        <v>662</v>
      </c>
      <c r="J68" t="s">
        <v>659</v>
      </c>
      <c r="K68" t="s">
        <v>512</v>
      </c>
      <c r="L68">
        <v>1</v>
      </c>
      <c r="M68" t="s">
        <v>29</v>
      </c>
      <c r="N68" t="s">
        <v>19</v>
      </c>
      <c r="P68" cm="1">
        <f t="array" ref="P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8" s="19" t="s">
        <v>406</v>
      </c>
    </row>
    <row r="69" spans="2:18" hidden="1">
      <c r="B69" t="s">
        <v>64</v>
      </c>
      <c r="C69" t="s">
        <v>26</v>
      </c>
      <c r="D69" t="s">
        <v>905</v>
      </c>
      <c r="E69" t="s">
        <v>979</v>
      </c>
      <c r="F69" t="s">
        <v>980</v>
      </c>
      <c r="G69" t="s">
        <v>512</v>
      </c>
      <c r="H69">
        <v>1</v>
      </c>
      <c r="I69" t="s">
        <v>560</v>
      </c>
      <c r="J69" t="s">
        <v>561</v>
      </c>
      <c r="K69" t="s">
        <v>512</v>
      </c>
      <c r="L69">
        <v>1</v>
      </c>
      <c r="M69" t="s">
        <v>29</v>
      </c>
      <c r="N69" t="s">
        <v>19</v>
      </c>
      <c r="P69" cm="1">
        <f t="array" ref="P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9" s="19" t="s">
        <v>406</v>
      </c>
    </row>
    <row r="70" spans="2:18" hidden="1">
      <c r="B70" t="s">
        <v>64</v>
      </c>
      <c r="C70" t="s">
        <v>26</v>
      </c>
      <c r="D70" t="s">
        <v>905</v>
      </c>
      <c r="E70" t="s">
        <v>979</v>
      </c>
      <c r="F70" t="s">
        <v>980</v>
      </c>
      <c r="G70" t="s">
        <v>512</v>
      </c>
      <c r="H70">
        <v>1</v>
      </c>
      <c r="I70" t="s">
        <v>752</v>
      </c>
      <c r="J70" t="s">
        <v>955</v>
      </c>
      <c r="K70" t="s">
        <v>512</v>
      </c>
      <c r="L70">
        <v>1</v>
      </c>
      <c r="M70" t="s">
        <v>29</v>
      </c>
      <c r="N70" t="s">
        <v>19</v>
      </c>
      <c r="P70" cm="1">
        <f t="array" ref="P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0" s="19" t="s">
        <v>406</v>
      </c>
    </row>
    <row r="71" spans="2:18" hidden="1">
      <c r="B71" t="s">
        <v>64</v>
      </c>
      <c r="C71" t="s">
        <v>26</v>
      </c>
      <c r="D71" t="s">
        <v>905</v>
      </c>
      <c r="E71" t="s">
        <v>979</v>
      </c>
      <c r="F71" t="s">
        <v>980</v>
      </c>
      <c r="G71" t="s">
        <v>512</v>
      </c>
      <c r="H71">
        <v>1</v>
      </c>
      <c r="I71" t="s">
        <v>753</v>
      </c>
      <c r="J71" t="s">
        <v>956</v>
      </c>
      <c r="K71" t="s">
        <v>512</v>
      </c>
      <c r="L71">
        <v>1</v>
      </c>
      <c r="M71" t="s">
        <v>29</v>
      </c>
      <c r="N71" t="s">
        <v>19</v>
      </c>
      <c r="P71" cm="1">
        <f t="array" ref="P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1" s="19" t="s">
        <v>406</v>
      </c>
    </row>
    <row r="72" spans="2:18" hidden="1">
      <c r="B72" t="s">
        <v>64</v>
      </c>
      <c r="C72" t="s">
        <v>26</v>
      </c>
      <c r="D72" t="s">
        <v>905</v>
      </c>
      <c r="E72" t="s">
        <v>979</v>
      </c>
      <c r="F72" t="s">
        <v>980</v>
      </c>
      <c r="G72" t="s">
        <v>512</v>
      </c>
      <c r="H72">
        <v>1</v>
      </c>
      <c r="I72" t="s">
        <v>755</v>
      </c>
      <c r="J72" t="s">
        <v>957</v>
      </c>
      <c r="K72" t="s">
        <v>512</v>
      </c>
      <c r="L72">
        <v>1</v>
      </c>
      <c r="M72" t="s">
        <v>29</v>
      </c>
      <c r="N72" t="s">
        <v>19</v>
      </c>
      <c r="P72" cm="1">
        <f t="array" ref="P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2" s="19" t="s">
        <v>406</v>
      </c>
    </row>
    <row r="73" spans="2:18" hidden="1">
      <c r="B73" t="s">
        <v>64</v>
      </c>
      <c r="C73" t="s">
        <v>26</v>
      </c>
      <c r="D73" t="s">
        <v>905</v>
      </c>
      <c r="E73" t="s">
        <v>979</v>
      </c>
      <c r="F73" t="s">
        <v>980</v>
      </c>
      <c r="G73" t="s">
        <v>512</v>
      </c>
      <c r="H73">
        <v>1</v>
      </c>
      <c r="I73" t="s">
        <v>757</v>
      </c>
      <c r="J73" t="s">
        <v>958</v>
      </c>
      <c r="K73" t="s">
        <v>512</v>
      </c>
      <c r="L73">
        <v>1</v>
      </c>
      <c r="M73" t="s">
        <v>29</v>
      </c>
      <c r="N73" t="s">
        <v>19</v>
      </c>
      <c r="P73" cm="1">
        <f t="array" ref="P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3" s="19" t="s">
        <v>406</v>
      </c>
    </row>
    <row r="74" spans="2:18" hidden="1">
      <c r="B74" t="s">
        <v>63</v>
      </c>
      <c r="C74" t="s">
        <v>27</v>
      </c>
      <c r="D74" t="s">
        <v>30</v>
      </c>
      <c r="E74" t="s">
        <v>976</v>
      </c>
      <c r="F74" t="s">
        <v>975</v>
      </c>
      <c r="G74" t="s">
        <v>68</v>
      </c>
      <c r="H74">
        <v>1</v>
      </c>
      <c r="I74" t="s">
        <v>91</v>
      </c>
      <c r="J74" t="s">
        <v>233</v>
      </c>
      <c r="K74" t="s">
        <v>68</v>
      </c>
      <c r="L74">
        <v>24</v>
      </c>
      <c r="M74" t="s">
        <v>28</v>
      </c>
      <c r="N74" t="s">
        <v>31</v>
      </c>
      <c r="P74" cm="1">
        <f t="array" ref="P7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74" s="19" t="s">
        <v>406</v>
      </c>
    </row>
    <row r="75" spans="2:18" hidden="1">
      <c r="B75" t="s">
        <v>63</v>
      </c>
      <c r="C75" t="s">
        <v>27</v>
      </c>
      <c r="D75" t="s">
        <v>30</v>
      </c>
      <c r="E75" t="s">
        <v>976</v>
      </c>
      <c r="F75" t="s">
        <v>975</v>
      </c>
      <c r="G75" t="s">
        <v>68</v>
      </c>
      <c r="H75">
        <v>1</v>
      </c>
      <c r="I75" t="s">
        <v>87</v>
      </c>
      <c r="J75" t="s">
        <v>236</v>
      </c>
      <c r="K75" t="s">
        <v>68</v>
      </c>
      <c r="L75">
        <v>30</v>
      </c>
      <c r="M75" t="s">
        <v>28</v>
      </c>
      <c r="N75" t="s">
        <v>31</v>
      </c>
      <c r="P75" cm="1">
        <f t="array" ref="P7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75" s="19" t="s">
        <v>406</v>
      </c>
    </row>
    <row r="76" spans="2:18" hidden="1">
      <c r="B76" t="s">
        <v>63</v>
      </c>
      <c r="C76" t="s">
        <v>27</v>
      </c>
      <c r="D76" t="s">
        <v>30</v>
      </c>
      <c r="E76" t="s">
        <v>976</v>
      </c>
      <c r="F76" t="s">
        <v>975</v>
      </c>
      <c r="G76" t="s">
        <v>68</v>
      </c>
      <c r="H76">
        <v>1</v>
      </c>
      <c r="I76" t="s">
        <v>248</v>
      </c>
      <c r="J76" t="s">
        <v>968</v>
      </c>
      <c r="K76" t="s">
        <v>106</v>
      </c>
      <c r="L76">
        <v>0.85780800000000001</v>
      </c>
      <c r="M76" t="s">
        <v>29</v>
      </c>
      <c r="N76" t="s">
        <v>38</v>
      </c>
      <c r="P76" cm="1">
        <f t="array" ref="P7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76" s="19" t="s">
        <v>406</v>
      </c>
    </row>
    <row r="77" spans="2:18" hidden="1">
      <c r="B77" t="s">
        <v>63</v>
      </c>
      <c r="C77" t="s">
        <v>27</v>
      </c>
      <c r="D77" t="s">
        <v>30</v>
      </c>
      <c r="E77" t="s">
        <v>976</v>
      </c>
      <c r="F77" t="s">
        <v>975</v>
      </c>
      <c r="G77" t="s">
        <v>68</v>
      </c>
      <c r="H77">
        <v>1</v>
      </c>
      <c r="I77" t="s">
        <v>257</v>
      </c>
      <c r="J77" t="s">
        <v>982</v>
      </c>
      <c r="K77" t="s">
        <v>68</v>
      </c>
      <c r="L77">
        <v>1</v>
      </c>
      <c r="M77" t="s">
        <v>29</v>
      </c>
      <c r="N77" t="s">
        <v>34</v>
      </c>
      <c r="P77" cm="1">
        <f t="array" ref="P7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77" s="19" t="s">
        <v>406</v>
      </c>
    </row>
    <row r="78" spans="2:18" hidden="1">
      <c r="B78" t="s">
        <v>63</v>
      </c>
      <c r="C78" t="s">
        <v>27</v>
      </c>
      <c r="D78" t="s">
        <v>30</v>
      </c>
      <c r="E78" t="s">
        <v>976</v>
      </c>
      <c r="F78" t="s">
        <v>975</v>
      </c>
      <c r="G78" t="s">
        <v>68</v>
      </c>
      <c r="H78">
        <v>1</v>
      </c>
      <c r="I78" t="s">
        <v>983</v>
      </c>
      <c r="J78" t="s">
        <v>984</v>
      </c>
      <c r="K78" t="s">
        <v>68</v>
      </c>
      <c r="L78">
        <v>1</v>
      </c>
      <c r="M78" t="s">
        <v>29</v>
      </c>
      <c r="N78" t="s">
        <v>35</v>
      </c>
      <c r="P78" cm="1">
        <f t="array" ref="P7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78" s="19" t="s">
        <v>406</v>
      </c>
    </row>
    <row r="79" spans="2:18" hidden="1">
      <c r="B79" t="s">
        <v>63</v>
      </c>
      <c r="C79" t="s">
        <v>27</v>
      </c>
      <c r="D79" t="s">
        <v>30</v>
      </c>
      <c r="E79" t="s">
        <v>976</v>
      </c>
      <c r="F79" t="s">
        <v>975</v>
      </c>
      <c r="G79" t="s">
        <v>68</v>
      </c>
      <c r="H79">
        <v>1</v>
      </c>
      <c r="I79" t="s">
        <v>227</v>
      </c>
      <c r="J79" t="s">
        <v>228</v>
      </c>
      <c r="K79" t="s">
        <v>23</v>
      </c>
      <c r="L79">
        <v>1.1559999999999999</v>
      </c>
      <c r="M79" t="s">
        <v>29</v>
      </c>
      <c r="N79" t="s">
        <v>41</v>
      </c>
      <c r="P79" cm="1">
        <f t="array" ref="P7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79" s="19" t="s">
        <v>406</v>
      </c>
    </row>
    <row r="80" spans="2:18" hidden="1">
      <c r="B80" t="s">
        <v>63</v>
      </c>
      <c r="C80" t="s">
        <v>27</v>
      </c>
      <c r="D80" t="s">
        <v>30</v>
      </c>
      <c r="E80" t="s">
        <v>981</v>
      </c>
      <c r="F80" t="s">
        <v>980</v>
      </c>
      <c r="G80" t="s">
        <v>68</v>
      </c>
      <c r="H80">
        <v>1</v>
      </c>
      <c r="I80" t="s">
        <v>91</v>
      </c>
      <c r="J80" t="s">
        <v>233</v>
      </c>
      <c r="K80" t="s">
        <v>68</v>
      </c>
      <c r="L80">
        <v>24</v>
      </c>
      <c r="M80" t="s">
        <v>28</v>
      </c>
      <c r="N80" t="s">
        <v>31</v>
      </c>
      <c r="P80" cm="1">
        <f t="array" ref="P8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80" s="19" t="s">
        <v>406</v>
      </c>
    </row>
    <row r="81" spans="2:18" hidden="1">
      <c r="B81" t="s">
        <v>63</v>
      </c>
      <c r="C81" t="s">
        <v>27</v>
      </c>
      <c r="D81" t="s">
        <v>30</v>
      </c>
      <c r="E81" t="s">
        <v>981</v>
      </c>
      <c r="F81" t="s">
        <v>980</v>
      </c>
      <c r="G81" t="s">
        <v>68</v>
      </c>
      <c r="H81">
        <v>1</v>
      </c>
      <c r="I81" t="s">
        <v>87</v>
      </c>
      <c r="J81" t="s">
        <v>236</v>
      </c>
      <c r="K81" t="s">
        <v>68</v>
      </c>
      <c r="L81">
        <v>30</v>
      </c>
      <c r="M81" t="s">
        <v>28</v>
      </c>
      <c r="N81" t="s">
        <v>31</v>
      </c>
      <c r="P81" cm="1">
        <f t="array" ref="P8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81" s="19" t="s">
        <v>406</v>
      </c>
    </row>
    <row r="82" spans="2:18" hidden="1">
      <c r="B82" t="s">
        <v>63</v>
      </c>
      <c r="C82" t="s">
        <v>27</v>
      </c>
      <c r="D82" t="s">
        <v>30</v>
      </c>
      <c r="E82" t="s">
        <v>981</v>
      </c>
      <c r="F82" t="s">
        <v>980</v>
      </c>
      <c r="G82" t="s">
        <v>68</v>
      </c>
      <c r="H82">
        <v>1</v>
      </c>
      <c r="I82" t="s">
        <v>248</v>
      </c>
      <c r="J82" t="s">
        <v>968</v>
      </c>
      <c r="K82" t="s">
        <v>106</v>
      </c>
      <c r="L82">
        <v>0.85780800000000001</v>
      </c>
      <c r="M82" t="s">
        <v>29</v>
      </c>
      <c r="N82" t="s">
        <v>38</v>
      </c>
      <c r="P82" cm="1">
        <f t="array" ref="P8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82" s="19" t="s">
        <v>406</v>
      </c>
    </row>
    <row r="83" spans="2:18" hidden="1">
      <c r="B83" t="s">
        <v>63</v>
      </c>
      <c r="C83" t="s">
        <v>27</v>
      </c>
      <c r="D83" t="s">
        <v>30</v>
      </c>
      <c r="E83" t="s">
        <v>981</v>
      </c>
      <c r="F83" t="s">
        <v>980</v>
      </c>
      <c r="G83" t="s">
        <v>68</v>
      </c>
      <c r="H83">
        <v>1</v>
      </c>
      <c r="I83" t="s">
        <v>276</v>
      </c>
      <c r="J83" t="s">
        <v>1816</v>
      </c>
      <c r="K83" t="s">
        <v>68</v>
      </c>
      <c r="L83">
        <v>1</v>
      </c>
      <c r="M83" t="s">
        <v>29</v>
      </c>
      <c r="N83" t="s">
        <v>34</v>
      </c>
      <c r="P83" cm="1">
        <f t="array" ref="P8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83" s="19" t="s">
        <v>406</v>
      </c>
    </row>
    <row r="84" spans="2:18" hidden="1">
      <c r="B84" t="s">
        <v>63</v>
      </c>
      <c r="C84" t="s">
        <v>27</v>
      </c>
      <c r="D84" t="s">
        <v>30</v>
      </c>
      <c r="E84" t="s">
        <v>981</v>
      </c>
      <c r="F84" t="s">
        <v>980</v>
      </c>
      <c r="G84" t="s">
        <v>68</v>
      </c>
      <c r="H84">
        <v>1</v>
      </c>
      <c r="I84" t="s">
        <v>983</v>
      </c>
      <c r="J84" t="s">
        <v>984</v>
      </c>
      <c r="K84" t="s">
        <v>68</v>
      </c>
      <c r="L84">
        <v>1</v>
      </c>
      <c r="M84" t="s">
        <v>29</v>
      </c>
      <c r="N84" t="s">
        <v>35</v>
      </c>
      <c r="P84" cm="1">
        <f t="array" ref="P8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84" s="19" t="s">
        <v>406</v>
      </c>
    </row>
    <row r="85" spans="2:18" hidden="1">
      <c r="B85" t="s">
        <v>63</v>
      </c>
      <c r="C85" t="s">
        <v>27</v>
      </c>
      <c r="D85" t="s">
        <v>30</v>
      </c>
      <c r="E85" t="s">
        <v>981</v>
      </c>
      <c r="F85" t="s">
        <v>980</v>
      </c>
      <c r="G85" t="s">
        <v>68</v>
      </c>
      <c r="H85">
        <v>1</v>
      </c>
      <c r="I85" t="s">
        <v>227</v>
      </c>
      <c r="J85" t="s">
        <v>228</v>
      </c>
      <c r="K85" t="s">
        <v>23</v>
      </c>
      <c r="L85">
        <v>1.1559999999999999</v>
      </c>
      <c r="M85" t="s">
        <v>29</v>
      </c>
      <c r="N85" t="s">
        <v>41</v>
      </c>
      <c r="P85" cm="1">
        <f t="array" ref="P8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85" s="19" t="s">
        <v>406</v>
      </c>
    </row>
    <row r="86" spans="2:18" hidden="1">
      <c r="B86" t="s">
        <v>64</v>
      </c>
      <c r="C86" t="s">
        <v>26</v>
      </c>
      <c r="D86" t="s">
        <v>905</v>
      </c>
      <c r="E86" t="s">
        <v>985</v>
      </c>
      <c r="F86" t="s">
        <v>986</v>
      </c>
      <c r="G86" t="s">
        <v>68</v>
      </c>
      <c r="H86">
        <v>1</v>
      </c>
      <c r="I86" t="s">
        <v>229</v>
      </c>
      <c r="J86" t="s">
        <v>230</v>
      </c>
      <c r="K86" t="s">
        <v>23</v>
      </c>
      <c r="L86">
        <v>5.3579999999999997</v>
      </c>
      <c r="M86" t="s">
        <v>28</v>
      </c>
      <c r="N86" t="s">
        <v>36</v>
      </c>
      <c r="P86" cm="1">
        <f t="array" ref="P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6" s="19" t="s">
        <v>406</v>
      </c>
    </row>
    <row r="87" spans="2:18" hidden="1">
      <c r="B87" t="s">
        <v>64</v>
      </c>
      <c r="C87" t="s">
        <v>26</v>
      </c>
      <c r="D87" t="s">
        <v>905</v>
      </c>
      <c r="E87" t="s">
        <v>985</v>
      </c>
      <c r="F87" t="s">
        <v>986</v>
      </c>
      <c r="G87" t="s">
        <v>68</v>
      </c>
      <c r="H87">
        <v>1</v>
      </c>
      <c r="I87" t="s">
        <v>987</v>
      </c>
      <c r="J87" t="s">
        <v>986</v>
      </c>
      <c r="K87" t="s">
        <v>68</v>
      </c>
      <c r="L87">
        <v>1</v>
      </c>
      <c r="M87" t="s">
        <v>28</v>
      </c>
      <c r="N87" t="s">
        <v>30</v>
      </c>
      <c r="P87" cm="1">
        <f t="array" ref="P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7" s="19" t="s">
        <v>406</v>
      </c>
    </row>
    <row r="88" spans="2:18" hidden="1">
      <c r="B88" t="s">
        <v>64</v>
      </c>
      <c r="C88" t="s">
        <v>26</v>
      </c>
      <c r="D88" t="s">
        <v>905</v>
      </c>
      <c r="E88" t="s">
        <v>985</v>
      </c>
      <c r="F88" t="s">
        <v>986</v>
      </c>
      <c r="G88" t="s">
        <v>68</v>
      </c>
      <c r="H88">
        <v>1</v>
      </c>
      <c r="I88" t="s">
        <v>988</v>
      </c>
      <c r="J88" t="s">
        <v>989</v>
      </c>
      <c r="K88" t="s">
        <v>68</v>
      </c>
      <c r="L88">
        <v>1</v>
      </c>
      <c r="M88" t="s">
        <v>29</v>
      </c>
      <c r="N88" t="s">
        <v>43</v>
      </c>
      <c r="P88" cm="1">
        <f t="array" ref="P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8" s="19" t="s">
        <v>406</v>
      </c>
    </row>
    <row r="89" spans="2:18" hidden="1">
      <c r="B89" t="s">
        <v>64</v>
      </c>
      <c r="C89" t="s">
        <v>26</v>
      </c>
      <c r="D89" t="s">
        <v>905</v>
      </c>
      <c r="E89" t="s">
        <v>985</v>
      </c>
      <c r="F89" t="s">
        <v>986</v>
      </c>
      <c r="G89" t="s">
        <v>512</v>
      </c>
      <c r="H89">
        <v>1</v>
      </c>
      <c r="I89" t="s">
        <v>515</v>
      </c>
      <c r="J89" t="s">
        <v>516</v>
      </c>
      <c r="K89" t="s">
        <v>512</v>
      </c>
      <c r="L89">
        <v>1</v>
      </c>
      <c r="M89" t="s">
        <v>29</v>
      </c>
      <c r="N89" t="s">
        <v>19</v>
      </c>
      <c r="P89" cm="1">
        <f t="array" ref="P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9" s="19" t="s">
        <v>406</v>
      </c>
    </row>
    <row r="90" spans="2:18" hidden="1">
      <c r="B90" t="s">
        <v>64</v>
      </c>
      <c r="C90" t="s">
        <v>26</v>
      </c>
      <c r="D90" t="s">
        <v>905</v>
      </c>
      <c r="E90" t="s">
        <v>985</v>
      </c>
      <c r="F90" t="s">
        <v>986</v>
      </c>
      <c r="G90" t="s">
        <v>512</v>
      </c>
      <c r="H90">
        <v>1</v>
      </c>
      <c r="I90" t="s">
        <v>663</v>
      </c>
      <c r="J90" t="s">
        <v>664</v>
      </c>
      <c r="K90" t="s">
        <v>512</v>
      </c>
      <c r="L90">
        <v>1</v>
      </c>
      <c r="M90" t="s">
        <v>29</v>
      </c>
      <c r="N90" t="s">
        <v>19</v>
      </c>
      <c r="P90" cm="1">
        <f t="array" ref="P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0" s="19" t="s">
        <v>406</v>
      </c>
    </row>
    <row r="91" spans="2:18" hidden="1">
      <c r="B91" t="s">
        <v>64</v>
      </c>
      <c r="C91" t="s">
        <v>26</v>
      </c>
      <c r="D91" t="s">
        <v>905</v>
      </c>
      <c r="E91" t="s">
        <v>985</v>
      </c>
      <c r="F91" t="s">
        <v>986</v>
      </c>
      <c r="G91" t="s">
        <v>512</v>
      </c>
      <c r="H91">
        <v>1</v>
      </c>
      <c r="I91" t="s">
        <v>665</v>
      </c>
      <c r="J91" t="s">
        <v>666</v>
      </c>
      <c r="K91" t="s">
        <v>512</v>
      </c>
      <c r="L91">
        <v>1</v>
      </c>
      <c r="M91" t="s">
        <v>29</v>
      </c>
      <c r="N91" t="s">
        <v>19</v>
      </c>
      <c r="P91" cm="1">
        <f t="array" ref="P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1" s="19" t="s">
        <v>406</v>
      </c>
    </row>
    <row r="92" spans="2:18" hidden="1">
      <c r="B92" t="s">
        <v>64</v>
      </c>
      <c r="C92" t="s">
        <v>26</v>
      </c>
      <c r="D92" t="s">
        <v>905</v>
      </c>
      <c r="E92" t="s">
        <v>985</v>
      </c>
      <c r="F92" t="s">
        <v>986</v>
      </c>
      <c r="G92" t="s">
        <v>512</v>
      </c>
      <c r="H92">
        <v>1</v>
      </c>
      <c r="I92" t="s">
        <v>560</v>
      </c>
      <c r="J92" t="s">
        <v>561</v>
      </c>
      <c r="K92" t="s">
        <v>512</v>
      </c>
      <c r="L92">
        <v>1</v>
      </c>
      <c r="M92" t="s">
        <v>29</v>
      </c>
      <c r="N92" t="s">
        <v>19</v>
      </c>
      <c r="P92" cm="1">
        <f t="array" ref="P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2" s="19" t="s">
        <v>406</v>
      </c>
    </row>
    <row r="93" spans="2:18" hidden="1">
      <c r="B93" t="s">
        <v>64</v>
      </c>
      <c r="C93" t="s">
        <v>26</v>
      </c>
      <c r="D93" t="s">
        <v>905</v>
      </c>
      <c r="E93" t="s">
        <v>985</v>
      </c>
      <c r="F93" t="s">
        <v>986</v>
      </c>
      <c r="G93" t="s">
        <v>512</v>
      </c>
      <c r="H93">
        <v>1</v>
      </c>
      <c r="I93" t="s">
        <v>752</v>
      </c>
      <c r="J93" t="s">
        <v>955</v>
      </c>
      <c r="K93" t="s">
        <v>512</v>
      </c>
      <c r="L93">
        <v>1</v>
      </c>
      <c r="M93" t="s">
        <v>29</v>
      </c>
      <c r="N93" t="s">
        <v>19</v>
      </c>
      <c r="P93" cm="1">
        <f t="array" ref="P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3" s="19" t="s">
        <v>406</v>
      </c>
    </row>
    <row r="94" spans="2:18" hidden="1">
      <c r="B94" t="s">
        <v>64</v>
      </c>
      <c r="C94" t="s">
        <v>26</v>
      </c>
      <c r="D94" t="s">
        <v>905</v>
      </c>
      <c r="E94" t="s">
        <v>985</v>
      </c>
      <c r="F94" t="s">
        <v>986</v>
      </c>
      <c r="G94" t="s">
        <v>512</v>
      </c>
      <c r="H94">
        <v>1</v>
      </c>
      <c r="I94" t="s">
        <v>753</v>
      </c>
      <c r="J94" t="s">
        <v>956</v>
      </c>
      <c r="K94" t="s">
        <v>512</v>
      </c>
      <c r="L94">
        <v>1</v>
      </c>
      <c r="M94" t="s">
        <v>29</v>
      </c>
      <c r="N94" t="s">
        <v>19</v>
      </c>
      <c r="P94" cm="1">
        <f t="array" ref="P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4" s="19" t="s">
        <v>406</v>
      </c>
    </row>
    <row r="95" spans="2:18" hidden="1">
      <c r="B95" t="s">
        <v>64</v>
      </c>
      <c r="C95" t="s">
        <v>26</v>
      </c>
      <c r="D95" t="s">
        <v>905</v>
      </c>
      <c r="E95" t="s">
        <v>985</v>
      </c>
      <c r="F95" t="s">
        <v>986</v>
      </c>
      <c r="G95" t="s">
        <v>512</v>
      </c>
      <c r="H95">
        <v>1</v>
      </c>
      <c r="I95" t="s">
        <v>755</v>
      </c>
      <c r="J95" t="s">
        <v>957</v>
      </c>
      <c r="K95" t="s">
        <v>512</v>
      </c>
      <c r="L95">
        <v>1</v>
      </c>
      <c r="M95" t="s">
        <v>29</v>
      </c>
      <c r="N95" t="s">
        <v>19</v>
      </c>
      <c r="P95" cm="1">
        <f t="array" ref="P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5" s="19" t="s">
        <v>406</v>
      </c>
    </row>
    <row r="96" spans="2:18" hidden="1">
      <c r="B96" t="s">
        <v>64</v>
      </c>
      <c r="C96" t="s">
        <v>26</v>
      </c>
      <c r="D96" t="s">
        <v>905</v>
      </c>
      <c r="E96" t="s">
        <v>990</v>
      </c>
      <c r="F96" t="s">
        <v>991</v>
      </c>
      <c r="G96" t="s">
        <v>68</v>
      </c>
      <c r="H96">
        <v>1</v>
      </c>
      <c r="I96" t="s">
        <v>229</v>
      </c>
      <c r="J96" t="s">
        <v>230</v>
      </c>
      <c r="K96" t="s">
        <v>23</v>
      </c>
      <c r="L96">
        <v>5.0599999999999996</v>
      </c>
      <c r="M96" t="s">
        <v>28</v>
      </c>
      <c r="N96" t="s">
        <v>36</v>
      </c>
      <c r="P96" cm="1">
        <f t="array" ref="P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6" s="19" t="s">
        <v>406</v>
      </c>
    </row>
    <row r="97" spans="2:18" hidden="1">
      <c r="B97" t="s">
        <v>64</v>
      </c>
      <c r="C97" t="s">
        <v>26</v>
      </c>
      <c r="D97" t="s">
        <v>905</v>
      </c>
      <c r="E97" t="s">
        <v>990</v>
      </c>
      <c r="F97" t="s">
        <v>991</v>
      </c>
      <c r="G97" t="s">
        <v>68</v>
      </c>
      <c r="H97">
        <v>1</v>
      </c>
      <c r="I97" t="s">
        <v>992</v>
      </c>
      <c r="J97" t="s">
        <v>991</v>
      </c>
      <c r="K97" t="s">
        <v>68</v>
      </c>
      <c r="L97">
        <v>1</v>
      </c>
      <c r="M97" t="s">
        <v>28</v>
      </c>
      <c r="N97" t="s">
        <v>30</v>
      </c>
      <c r="P97" cm="1">
        <f t="array" ref="P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7" s="19" t="s">
        <v>406</v>
      </c>
    </row>
    <row r="98" spans="2:18" hidden="1">
      <c r="B98" t="s">
        <v>64</v>
      </c>
      <c r="C98" t="s">
        <v>26</v>
      </c>
      <c r="D98" t="s">
        <v>905</v>
      </c>
      <c r="E98" t="s">
        <v>990</v>
      </c>
      <c r="F98" t="s">
        <v>991</v>
      </c>
      <c r="G98" t="s">
        <v>68</v>
      </c>
      <c r="H98">
        <v>1</v>
      </c>
      <c r="I98" t="s">
        <v>988</v>
      </c>
      <c r="J98" t="s">
        <v>989</v>
      </c>
      <c r="K98" t="s">
        <v>68</v>
      </c>
      <c r="L98">
        <v>1</v>
      </c>
      <c r="M98" t="s">
        <v>29</v>
      </c>
      <c r="N98" t="s">
        <v>43</v>
      </c>
      <c r="P98" cm="1">
        <f t="array" ref="P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8" s="19" t="s">
        <v>406</v>
      </c>
    </row>
    <row r="99" spans="2:18" hidden="1">
      <c r="B99" t="s">
        <v>64</v>
      </c>
      <c r="C99" t="s">
        <v>26</v>
      </c>
      <c r="D99" t="s">
        <v>905</v>
      </c>
      <c r="E99" t="s">
        <v>990</v>
      </c>
      <c r="F99" t="s">
        <v>991</v>
      </c>
      <c r="G99" t="s">
        <v>512</v>
      </c>
      <c r="H99">
        <v>1</v>
      </c>
      <c r="I99" t="s">
        <v>515</v>
      </c>
      <c r="J99" t="s">
        <v>516</v>
      </c>
      <c r="K99" t="s">
        <v>512</v>
      </c>
      <c r="L99">
        <v>1</v>
      </c>
      <c r="M99" t="s">
        <v>29</v>
      </c>
      <c r="N99" t="s">
        <v>19</v>
      </c>
      <c r="P99" cm="1">
        <f t="array" ref="P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9" s="19" t="s">
        <v>406</v>
      </c>
    </row>
    <row r="100" spans="2:18" hidden="1">
      <c r="B100" t="s">
        <v>64</v>
      </c>
      <c r="C100" t="s">
        <v>26</v>
      </c>
      <c r="D100" t="s">
        <v>905</v>
      </c>
      <c r="E100" t="s">
        <v>990</v>
      </c>
      <c r="F100" t="s">
        <v>991</v>
      </c>
      <c r="G100" t="s">
        <v>512</v>
      </c>
      <c r="H100">
        <v>1</v>
      </c>
      <c r="I100" t="s">
        <v>667</v>
      </c>
      <c r="J100" t="s">
        <v>668</v>
      </c>
      <c r="K100" t="s">
        <v>512</v>
      </c>
      <c r="L100">
        <v>1</v>
      </c>
      <c r="M100" t="s">
        <v>29</v>
      </c>
      <c r="N100" t="s">
        <v>19</v>
      </c>
      <c r="P100" cm="1">
        <f t="array" ref="P1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0" s="19" t="s">
        <v>406</v>
      </c>
    </row>
    <row r="101" spans="2:18" hidden="1">
      <c r="B101" t="s">
        <v>64</v>
      </c>
      <c r="C101" t="s">
        <v>26</v>
      </c>
      <c r="D101" t="s">
        <v>905</v>
      </c>
      <c r="E101" t="s">
        <v>990</v>
      </c>
      <c r="F101" t="s">
        <v>991</v>
      </c>
      <c r="G101" t="s">
        <v>512</v>
      </c>
      <c r="H101">
        <v>1</v>
      </c>
      <c r="I101" t="s">
        <v>669</v>
      </c>
      <c r="J101" t="s">
        <v>670</v>
      </c>
      <c r="K101" t="s">
        <v>512</v>
      </c>
      <c r="L101">
        <v>1</v>
      </c>
      <c r="M101" t="s">
        <v>29</v>
      </c>
      <c r="N101" t="s">
        <v>19</v>
      </c>
      <c r="P101" cm="1">
        <f t="array" ref="P1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1" s="19" t="s">
        <v>406</v>
      </c>
    </row>
    <row r="102" spans="2:18" hidden="1">
      <c r="B102" t="s">
        <v>64</v>
      </c>
      <c r="C102" t="s">
        <v>26</v>
      </c>
      <c r="D102" t="s">
        <v>905</v>
      </c>
      <c r="E102" t="s">
        <v>990</v>
      </c>
      <c r="F102" t="s">
        <v>991</v>
      </c>
      <c r="G102" t="s">
        <v>512</v>
      </c>
      <c r="H102">
        <v>1</v>
      </c>
      <c r="I102" t="s">
        <v>650</v>
      </c>
      <c r="J102" t="s">
        <v>651</v>
      </c>
      <c r="K102" t="s">
        <v>512</v>
      </c>
      <c r="L102">
        <v>1</v>
      </c>
      <c r="M102" t="s">
        <v>29</v>
      </c>
      <c r="N102" t="s">
        <v>19</v>
      </c>
      <c r="P102" cm="1">
        <f t="array" ref="P1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2" s="19" t="s">
        <v>406</v>
      </c>
    </row>
    <row r="103" spans="2:18" hidden="1">
      <c r="B103" t="s">
        <v>64</v>
      </c>
      <c r="C103" t="s">
        <v>26</v>
      </c>
      <c r="D103" t="s">
        <v>905</v>
      </c>
      <c r="E103" t="s">
        <v>990</v>
      </c>
      <c r="F103" t="s">
        <v>991</v>
      </c>
      <c r="G103" t="s">
        <v>512</v>
      </c>
      <c r="H103">
        <v>1</v>
      </c>
      <c r="I103" t="s">
        <v>560</v>
      </c>
      <c r="J103" t="s">
        <v>561</v>
      </c>
      <c r="K103" t="s">
        <v>512</v>
      </c>
      <c r="L103">
        <v>1</v>
      </c>
      <c r="M103" t="s">
        <v>29</v>
      </c>
      <c r="N103" t="s">
        <v>19</v>
      </c>
      <c r="P103" cm="1">
        <f t="array" ref="P1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3" s="19" t="s">
        <v>406</v>
      </c>
    </row>
    <row r="104" spans="2:18" hidden="1">
      <c r="B104" t="s">
        <v>64</v>
      </c>
      <c r="C104" t="s">
        <v>26</v>
      </c>
      <c r="D104" t="s">
        <v>905</v>
      </c>
      <c r="E104" t="s">
        <v>990</v>
      </c>
      <c r="F104" t="s">
        <v>991</v>
      </c>
      <c r="G104" t="s">
        <v>512</v>
      </c>
      <c r="H104">
        <v>1</v>
      </c>
      <c r="I104" t="s">
        <v>752</v>
      </c>
      <c r="J104" t="s">
        <v>955</v>
      </c>
      <c r="K104" t="s">
        <v>512</v>
      </c>
      <c r="L104">
        <v>1</v>
      </c>
      <c r="M104" t="s">
        <v>29</v>
      </c>
      <c r="N104" t="s">
        <v>19</v>
      </c>
      <c r="P104" cm="1">
        <f t="array" ref="P1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4" s="19" t="s">
        <v>406</v>
      </c>
    </row>
    <row r="105" spans="2:18" hidden="1">
      <c r="B105" t="s">
        <v>64</v>
      </c>
      <c r="C105" t="s">
        <v>26</v>
      </c>
      <c r="D105" t="s">
        <v>905</v>
      </c>
      <c r="E105" t="s">
        <v>990</v>
      </c>
      <c r="F105" t="s">
        <v>991</v>
      </c>
      <c r="G105" t="s">
        <v>512</v>
      </c>
      <c r="H105">
        <v>1</v>
      </c>
      <c r="I105" t="s">
        <v>753</v>
      </c>
      <c r="J105" t="s">
        <v>956</v>
      </c>
      <c r="K105" t="s">
        <v>512</v>
      </c>
      <c r="L105">
        <v>1</v>
      </c>
      <c r="M105" t="s">
        <v>29</v>
      </c>
      <c r="N105" t="s">
        <v>19</v>
      </c>
      <c r="P105" cm="1">
        <f t="array" ref="P1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5" s="19" t="s">
        <v>406</v>
      </c>
    </row>
    <row r="106" spans="2:18" hidden="1">
      <c r="B106" t="s">
        <v>63</v>
      </c>
      <c r="C106" t="s">
        <v>27</v>
      </c>
      <c r="D106" t="s">
        <v>30</v>
      </c>
      <c r="E106" t="s">
        <v>987</v>
      </c>
      <c r="F106" t="s">
        <v>986</v>
      </c>
      <c r="G106" t="s">
        <v>68</v>
      </c>
      <c r="H106">
        <v>1</v>
      </c>
      <c r="I106" t="s">
        <v>91</v>
      </c>
      <c r="J106" t="s">
        <v>233</v>
      </c>
      <c r="K106" t="s">
        <v>68</v>
      </c>
      <c r="L106">
        <v>36</v>
      </c>
      <c r="M106" t="s">
        <v>28</v>
      </c>
      <c r="N106" t="s">
        <v>31</v>
      </c>
      <c r="P106" cm="1">
        <f t="array" ref="P10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06" s="19" t="s">
        <v>406</v>
      </c>
    </row>
    <row r="107" spans="2:18" hidden="1">
      <c r="B107" t="s">
        <v>63</v>
      </c>
      <c r="C107" t="s">
        <v>27</v>
      </c>
      <c r="D107" t="s">
        <v>30</v>
      </c>
      <c r="E107" t="s">
        <v>987</v>
      </c>
      <c r="F107" t="s">
        <v>986</v>
      </c>
      <c r="G107" t="s">
        <v>68</v>
      </c>
      <c r="H107">
        <v>1</v>
      </c>
      <c r="I107" t="s">
        <v>87</v>
      </c>
      <c r="J107" t="s">
        <v>236</v>
      </c>
      <c r="K107" t="s">
        <v>68</v>
      </c>
      <c r="L107">
        <v>36</v>
      </c>
      <c r="M107" t="s">
        <v>28</v>
      </c>
      <c r="N107" t="s">
        <v>31</v>
      </c>
      <c r="P107" cm="1">
        <f t="array" ref="P10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07" s="19" t="s">
        <v>406</v>
      </c>
    </row>
    <row r="108" spans="2:18" hidden="1">
      <c r="B108" t="s">
        <v>63</v>
      </c>
      <c r="C108" t="s">
        <v>27</v>
      </c>
      <c r="D108" t="s">
        <v>30</v>
      </c>
      <c r="E108" t="s">
        <v>987</v>
      </c>
      <c r="F108" t="s">
        <v>986</v>
      </c>
      <c r="G108" t="s">
        <v>68</v>
      </c>
      <c r="H108">
        <v>1</v>
      </c>
      <c r="I108" t="s">
        <v>248</v>
      </c>
      <c r="J108" t="s">
        <v>968</v>
      </c>
      <c r="K108" t="s">
        <v>106</v>
      </c>
      <c r="L108">
        <v>1.2867120000000001</v>
      </c>
      <c r="M108" t="s">
        <v>29</v>
      </c>
      <c r="N108" t="s">
        <v>38</v>
      </c>
      <c r="P108" cm="1">
        <f t="array" ref="P10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08" s="19" t="s">
        <v>406</v>
      </c>
    </row>
    <row r="109" spans="2:18" hidden="1">
      <c r="B109" t="s">
        <v>63</v>
      </c>
      <c r="C109" t="s">
        <v>27</v>
      </c>
      <c r="D109" t="s">
        <v>30</v>
      </c>
      <c r="E109" t="s">
        <v>987</v>
      </c>
      <c r="F109" t="s">
        <v>986</v>
      </c>
      <c r="G109" t="s">
        <v>68</v>
      </c>
      <c r="H109">
        <v>1</v>
      </c>
      <c r="I109" t="s">
        <v>277</v>
      </c>
      <c r="J109" t="s">
        <v>993</v>
      </c>
      <c r="K109" t="s">
        <v>68</v>
      </c>
      <c r="L109">
        <v>1</v>
      </c>
      <c r="M109" t="s">
        <v>29</v>
      </c>
      <c r="N109" t="s">
        <v>34</v>
      </c>
      <c r="P109" cm="1">
        <f t="array" ref="P10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09" s="19" t="s">
        <v>406</v>
      </c>
    </row>
    <row r="110" spans="2:18" hidden="1">
      <c r="B110" t="s">
        <v>63</v>
      </c>
      <c r="C110" t="s">
        <v>27</v>
      </c>
      <c r="D110" t="s">
        <v>30</v>
      </c>
      <c r="E110" t="s">
        <v>987</v>
      </c>
      <c r="F110" t="s">
        <v>986</v>
      </c>
      <c r="G110" t="s">
        <v>68</v>
      </c>
      <c r="H110">
        <v>1</v>
      </c>
      <c r="I110" t="s">
        <v>994</v>
      </c>
      <c r="J110" t="s">
        <v>995</v>
      </c>
      <c r="K110" t="s">
        <v>68</v>
      </c>
      <c r="L110">
        <v>1</v>
      </c>
      <c r="M110" t="s">
        <v>29</v>
      </c>
      <c r="N110" t="s">
        <v>35</v>
      </c>
      <c r="P110" cm="1">
        <f t="array" ref="P11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10" s="19" t="s">
        <v>406</v>
      </c>
    </row>
    <row r="111" spans="2:18" hidden="1">
      <c r="B111" t="s">
        <v>63</v>
      </c>
      <c r="C111" t="s">
        <v>27</v>
      </c>
      <c r="D111" t="s">
        <v>30</v>
      </c>
      <c r="E111" t="s">
        <v>987</v>
      </c>
      <c r="F111" t="s">
        <v>986</v>
      </c>
      <c r="G111" t="s">
        <v>68</v>
      </c>
      <c r="H111">
        <v>1</v>
      </c>
      <c r="I111" t="s">
        <v>227</v>
      </c>
      <c r="J111" t="s">
        <v>228</v>
      </c>
      <c r="K111" t="s">
        <v>23</v>
      </c>
      <c r="L111">
        <v>1.252</v>
      </c>
      <c r="M111" t="s">
        <v>29</v>
      </c>
      <c r="N111" t="s">
        <v>41</v>
      </c>
      <c r="P111" cm="1">
        <f t="array" ref="P11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11" s="19" t="s">
        <v>406</v>
      </c>
    </row>
    <row r="112" spans="2:18" hidden="1">
      <c r="B112" t="s">
        <v>63</v>
      </c>
      <c r="C112" t="s">
        <v>27</v>
      </c>
      <c r="D112" t="s">
        <v>30</v>
      </c>
      <c r="E112" t="s">
        <v>992</v>
      </c>
      <c r="F112" t="s">
        <v>991</v>
      </c>
      <c r="G112" t="s">
        <v>68</v>
      </c>
      <c r="H112">
        <v>1</v>
      </c>
      <c r="I112" t="s">
        <v>91</v>
      </c>
      <c r="J112" t="s">
        <v>233</v>
      </c>
      <c r="K112" t="s">
        <v>68</v>
      </c>
      <c r="L112">
        <v>36</v>
      </c>
      <c r="M112" t="s">
        <v>28</v>
      </c>
      <c r="N112" t="s">
        <v>31</v>
      </c>
      <c r="P112" cm="1">
        <f t="array" ref="P11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12" s="19" t="s">
        <v>406</v>
      </c>
    </row>
    <row r="113" spans="2:18" hidden="1">
      <c r="B113" t="s">
        <v>63</v>
      </c>
      <c r="C113" t="s">
        <v>27</v>
      </c>
      <c r="D113" t="s">
        <v>30</v>
      </c>
      <c r="E113" t="s">
        <v>992</v>
      </c>
      <c r="F113" t="s">
        <v>991</v>
      </c>
      <c r="G113" t="s">
        <v>68</v>
      </c>
      <c r="H113">
        <v>1</v>
      </c>
      <c r="I113" t="s">
        <v>87</v>
      </c>
      <c r="J113" t="s">
        <v>236</v>
      </c>
      <c r="K113" t="s">
        <v>68</v>
      </c>
      <c r="L113">
        <v>36</v>
      </c>
      <c r="M113" t="s">
        <v>28</v>
      </c>
      <c r="N113" t="s">
        <v>31</v>
      </c>
      <c r="P113" cm="1">
        <f t="array" ref="P11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13" s="19" t="s">
        <v>406</v>
      </c>
    </row>
    <row r="114" spans="2:18" hidden="1">
      <c r="B114" t="s">
        <v>63</v>
      </c>
      <c r="C114" t="s">
        <v>27</v>
      </c>
      <c r="D114" t="s">
        <v>30</v>
      </c>
      <c r="E114" t="s">
        <v>992</v>
      </c>
      <c r="F114" t="s">
        <v>991</v>
      </c>
      <c r="G114" t="s">
        <v>68</v>
      </c>
      <c r="H114">
        <v>1</v>
      </c>
      <c r="I114" t="s">
        <v>248</v>
      </c>
      <c r="J114" t="s">
        <v>968</v>
      </c>
      <c r="K114" t="s">
        <v>106</v>
      </c>
      <c r="L114">
        <v>1.2867120000000001</v>
      </c>
      <c r="M114" t="s">
        <v>29</v>
      </c>
      <c r="N114" t="s">
        <v>38</v>
      </c>
      <c r="P114" cm="1">
        <f t="array" ref="P11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14" s="19" t="s">
        <v>406</v>
      </c>
    </row>
    <row r="115" spans="2:18" hidden="1">
      <c r="B115" t="s">
        <v>63</v>
      </c>
      <c r="C115" t="s">
        <v>27</v>
      </c>
      <c r="D115" t="s">
        <v>30</v>
      </c>
      <c r="E115" t="s">
        <v>992</v>
      </c>
      <c r="F115" t="s">
        <v>991</v>
      </c>
      <c r="G115" t="s">
        <v>68</v>
      </c>
      <c r="H115">
        <v>1</v>
      </c>
      <c r="I115" t="s">
        <v>278</v>
      </c>
      <c r="J115" t="s">
        <v>996</v>
      </c>
      <c r="K115" t="s">
        <v>68</v>
      </c>
      <c r="L115">
        <v>1</v>
      </c>
      <c r="M115" t="s">
        <v>29</v>
      </c>
      <c r="N115" t="s">
        <v>34</v>
      </c>
      <c r="P115" cm="1">
        <f t="array" ref="P11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15" s="19" t="s">
        <v>406</v>
      </c>
    </row>
    <row r="116" spans="2:18" hidden="1">
      <c r="B116" t="s">
        <v>63</v>
      </c>
      <c r="C116" t="s">
        <v>27</v>
      </c>
      <c r="D116" t="s">
        <v>30</v>
      </c>
      <c r="E116" t="s">
        <v>992</v>
      </c>
      <c r="F116" t="s">
        <v>991</v>
      </c>
      <c r="G116" t="s">
        <v>68</v>
      </c>
      <c r="H116">
        <v>1</v>
      </c>
      <c r="I116" t="s">
        <v>994</v>
      </c>
      <c r="J116" t="s">
        <v>995</v>
      </c>
      <c r="K116" t="s">
        <v>68</v>
      </c>
      <c r="L116">
        <v>1</v>
      </c>
      <c r="M116" t="s">
        <v>29</v>
      </c>
      <c r="N116" t="s">
        <v>35</v>
      </c>
      <c r="P116" cm="1">
        <f t="array" ref="P11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16" s="19" t="s">
        <v>406</v>
      </c>
    </row>
    <row r="117" spans="2:18" hidden="1">
      <c r="B117" t="s">
        <v>63</v>
      </c>
      <c r="C117" t="s">
        <v>27</v>
      </c>
      <c r="D117" t="s">
        <v>30</v>
      </c>
      <c r="E117" t="s">
        <v>992</v>
      </c>
      <c r="F117" t="s">
        <v>991</v>
      </c>
      <c r="G117" t="s">
        <v>68</v>
      </c>
      <c r="H117">
        <v>1</v>
      </c>
      <c r="I117" t="s">
        <v>227</v>
      </c>
      <c r="J117" t="s">
        <v>228</v>
      </c>
      <c r="K117" t="s">
        <v>23</v>
      </c>
      <c r="L117">
        <v>1.252</v>
      </c>
      <c r="M117" t="s">
        <v>29</v>
      </c>
      <c r="N117" t="s">
        <v>41</v>
      </c>
      <c r="P117" cm="1">
        <f t="array" ref="P11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17" s="19" t="s">
        <v>406</v>
      </c>
    </row>
    <row r="118" spans="2:18" hidden="1">
      <c r="B118" t="s">
        <v>64</v>
      </c>
      <c r="C118" t="s">
        <v>26</v>
      </c>
      <c r="D118" t="s">
        <v>905</v>
      </c>
      <c r="E118" t="s">
        <v>997</v>
      </c>
      <c r="F118" t="s">
        <v>998</v>
      </c>
      <c r="G118" t="s">
        <v>68</v>
      </c>
      <c r="H118">
        <v>1</v>
      </c>
      <c r="I118" t="s">
        <v>229</v>
      </c>
      <c r="J118" t="s">
        <v>230</v>
      </c>
      <c r="K118" t="s">
        <v>23</v>
      </c>
      <c r="L118">
        <v>7.2569999999999997</v>
      </c>
      <c r="M118" t="s">
        <v>28</v>
      </c>
      <c r="N118" t="s">
        <v>36</v>
      </c>
      <c r="P118" cm="1">
        <f t="array" ref="P1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8" s="19" t="s">
        <v>406</v>
      </c>
    </row>
    <row r="119" spans="2:18" hidden="1">
      <c r="B119" t="s">
        <v>64</v>
      </c>
      <c r="C119" t="s">
        <v>26</v>
      </c>
      <c r="D119" t="s">
        <v>905</v>
      </c>
      <c r="E119" t="s">
        <v>997</v>
      </c>
      <c r="F119" t="s">
        <v>998</v>
      </c>
      <c r="G119" t="s">
        <v>68</v>
      </c>
      <c r="H119">
        <v>1</v>
      </c>
      <c r="I119" t="s">
        <v>999</v>
      </c>
      <c r="J119" t="s">
        <v>998</v>
      </c>
      <c r="K119" t="s">
        <v>68</v>
      </c>
      <c r="L119">
        <v>1</v>
      </c>
      <c r="M119" t="s">
        <v>28</v>
      </c>
      <c r="N119" t="s">
        <v>30</v>
      </c>
      <c r="P119" cm="1">
        <f t="array" ref="P1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9" s="19" t="s">
        <v>406</v>
      </c>
    </row>
    <row r="120" spans="2:18" hidden="1">
      <c r="B120" t="s">
        <v>64</v>
      </c>
      <c r="C120" t="s">
        <v>26</v>
      </c>
      <c r="D120" t="s">
        <v>905</v>
      </c>
      <c r="E120" t="s">
        <v>997</v>
      </c>
      <c r="F120" t="s">
        <v>998</v>
      </c>
      <c r="G120" t="s">
        <v>68</v>
      </c>
      <c r="H120">
        <v>1</v>
      </c>
      <c r="I120" t="s">
        <v>1000</v>
      </c>
      <c r="J120" t="s">
        <v>1001</v>
      </c>
      <c r="K120" t="s">
        <v>68</v>
      </c>
      <c r="L120">
        <v>1</v>
      </c>
      <c r="M120" t="s">
        <v>29</v>
      </c>
      <c r="N120" t="s">
        <v>43</v>
      </c>
      <c r="P120" cm="1">
        <f t="array" ref="P1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0" s="19" t="s">
        <v>406</v>
      </c>
    </row>
    <row r="121" spans="2:18" hidden="1">
      <c r="B121" t="s">
        <v>64</v>
      </c>
      <c r="C121" t="s">
        <v>26</v>
      </c>
      <c r="D121" t="s">
        <v>905</v>
      </c>
      <c r="E121" t="s">
        <v>997</v>
      </c>
      <c r="F121" t="s">
        <v>998</v>
      </c>
      <c r="G121" t="s">
        <v>512</v>
      </c>
      <c r="H121">
        <v>1</v>
      </c>
      <c r="I121" t="s">
        <v>515</v>
      </c>
      <c r="J121" t="s">
        <v>516</v>
      </c>
      <c r="K121" t="s">
        <v>512</v>
      </c>
      <c r="L121">
        <v>1</v>
      </c>
      <c r="M121" t="s">
        <v>29</v>
      </c>
      <c r="N121" t="s">
        <v>19</v>
      </c>
      <c r="P121" cm="1">
        <f t="array" ref="P1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1" s="19" t="s">
        <v>406</v>
      </c>
    </row>
    <row r="122" spans="2:18" hidden="1">
      <c r="B122" t="s">
        <v>64</v>
      </c>
      <c r="C122" t="s">
        <v>26</v>
      </c>
      <c r="D122" t="s">
        <v>905</v>
      </c>
      <c r="E122" t="s">
        <v>997</v>
      </c>
      <c r="F122" t="s">
        <v>998</v>
      </c>
      <c r="G122" t="s">
        <v>512</v>
      </c>
      <c r="H122">
        <v>1</v>
      </c>
      <c r="I122" t="s">
        <v>671</v>
      </c>
      <c r="J122" t="s">
        <v>672</v>
      </c>
      <c r="K122" t="s">
        <v>512</v>
      </c>
      <c r="L122">
        <v>1</v>
      </c>
      <c r="M122" t="s">
        <v>29</v>
      </c>
      <c r="N122" t="s">
        <v>19</v>
      </c>
      <c r="P122" cm="1">
        <f t="array" ref="P1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2" s="19" t="s">
        <v>406</v>
      </c>
    </row>
    <row r="123" spans="2:18" hidden="1">
      <c r="B123" t="s">
        <v>64</v>
      </c>
      <c r="C123" t="s">
        <v>26</v>
      </c>
      <c r="D123" t="s">
        <v>905</v>
      </c>
      <c r="E123" t="s">
        <v>997</v>
      </c>
      <c r="F123" t="s">
        <v>998</v>
      </c>
      <c r="G123" t="s">
        <v>512</v>
      </c>
      <c r="H123">
        <v>1</v>
      </c>
      <c r="I123" t="s">
        <v>673</v>
      </c>
      <c r="J123" t="s">
        <v>674</v>
      </c>
      <c r="K123" t="s">
        <v>512</v>
      </c>
      <c r="L123">
        <v>1</v>
      </c>
      <c r="M123" t="s">
        <v>29</v>
      </c>
      <c r="N123" t="s">
        <v>19</v>
      </c>
      <c r="P123" cm="1">
        <f t="array" ref="P1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3" s="19" t="s">
        <v>406</v>
      </c>
    </row>
    <row r="124" spans="2:18" hidden="1">
      <c r="B124" t="s">
        <v>64</v>
      </c>
      <c r="C124" t="s">
        <v>26</v>
      </c>
      <c r="D124" t="s">
        <v>905</v>
      </c>
      <c r="E124" t="s">
        <v>997</v>
      </c>
      <c r="F124" t="s">
        <v>998</v>
      </c>
      <c r="G124" t="s">
        <v>512</v>
      </c>
      <c r="H124">
        <v>1</v>
      </c>
      <c r="I124" t="s">
        <v>650</v>
      </c>
      <c r="J124" t="s">
        <v>651</v>
      </c>
      <c r="K124" t="s">
        <v>512</v>
      </c>
      <c r="L124">
        <v>1</v>
      </c>
      <c r="M124" t="s">
        <v>29</v>
      </c>
      <c r="N124" t="s">
        <v>19</v>
      </c>
      <c r="P124" cm="1">
        <f t="array" ref="P1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4" s="19" t="s">
        <v>406</v>
      </c>
    </row>
    <row r="125" spans="2:18" hidden="1">
      <c r="B125" t="s">
        <v>64</v>
      </c>
      <c r="C125" t="s">
        <v>26</v>
      </c>
      <c r="D125" t="s">
        <v>905</v>
      </c>
      <c r="E125" t="s">
        <v>997</v>
      </c>
      <c r="F125" t="s">
        <v>998</v>
      </c>
      <c r="G125" t="s">
        <v>512</v>
      </c>
      <c r="H125">
        <v>1</v>
      </c>
      <c r="I125" t="s">
        <v>560</v>
      </c>
      <c r="J125" t="s">
        <v>561</v>
      </c>
      <c r="K125" t="s">
        <v>512</v>
      </c>
      <c r="L125">
        <v>1</v>
      </c>
      <c r="M125" t="s">
        <v>29</v>
      </c>
      <c r="N125" t="s">
        <v>19</v>
      </c>
      <c r="P125" cm="1">
        <f t="array" ref="P1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5" s="19" t="s">
        <v>406</v>
      </c>
    </row>
    <row r="126" spans="2:18" hidden="1">
      <c r="B126" t="s">
        <v>64</v>
      </c>
      <c r="C126" t="s">
        <v>26</v>
      </c>
      <c r="D126" t="s">
        <v>905</v>
      </c>
      <c r="E126" t="s">
        <v>997</v>
      </c>
      <c r="F126" t="s">
        <v>998</v>
      </c>
      <c r="G126" t="s">
        <v>512</v>
      </c>
      <c r="H126">
        <v>1</v>
      </c>
      <c r="I126" t="s">
        <v>752</v>
      </c>
      <c r="J126" t="s">
        <v>955</v>
      </c>
      <c r="K126" t="s">
        <v>512</v>
      </c>
      <c r="L126">
        <v>1</v>
      </c>
      <c r="M126" t="s">
        <v>29</v>
      </c>
      <c r="N126" t="s">
        <v>19</v>
      </c>
      <c r="P126" cm="1">
        <f t="array" ref="P1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6" s="19" t="s">
        <v>406</v>
      </c>
    </row>
    <row r="127" spans="2:18" hidden="1">
      <c r="B127" t="s">
        <v>64</v>
      </c>
      <c r="C127" t="s">
        <v>26</v>
      </c>
      <c r="D127" t="s">
        <v>905</v>
      </c>
      <c r="E127" t="s">
        <v>997</v>
      </c>
      <c r="F127" t="s">
        <v>998</v>
      </c>
      <c r="G127" t="s">
        <v>512</v>
      </c>
      <c r="H127">
        <v>1</v>
      </c>
      <c r="I127" t="s">
        <v>753</v>
      </c>
      <c r="J127" t="s">
        <v>956</v>
      </c>
      <c r="K127" t="s">
        <v>512</v>
      </c>
      <c r="L127">
        <v>1</v>
      </c>
      <c r="M127" t="s">
        <v>29</v>
      </c>
      <c r="N127" t="s">
        <v>19</v>
      </c>
      <c r="P127" cm="1">
        <f t="array" ref="P1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7" s="19" t="s">
        <v>406</v>
      </c>
    </row>
    <row r="128" spans="2:18" hidden="1">
      <c r="B128" t="s">
        <v>64</v>
      </c>
      <c r="C128" t="s">
        <v>26</v>
      </c>
      <c r="D128" t="s">
        <v>905</v>
      </c>
      <c r="E128" t="s">
        <v>997</v>
      </c>
      <c r="F128" t="s">
        <v>998</v>
      </c>
      <c r="G128" t="s">
        <v>512</v>
      </c>
      <c r="H128">
        <v>1</v>
      </c>
      <c r="I128" t="s">
        <v>755</v>
      </c>
      <c r="J128" t="s">
        <v>957</v>
      </c>
      <c r="K128" t="s">
        <v>512</v>
      </c>
      <c r="L128">
        <v>1</v>
      </c>
      <c r="M128" t="s">
        <v>29</v>
      </c>
      <c r="N128" t="s">
        <v>19</v>
      </c>
      <c r="P128" cm="1">
        <f t="array" ref="P1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8" s="19" t="s">
        <v>406</v>
      </c>
    </row>
    <row r="129" spans="2:18" hidden="1">
      <c r="B129" t="s">
        <v>64</v>
      </c>
      <c r="C129" t="s">
        <v>26</v>
      </c>
      <c r="D129" t="s">
        <v>905</v>
      </c>
      <c r="E129" t="s">
        <v>997</v>
      </c>
      <c r="F129" t="s">
        <v>998</v>
      </c>
      <c r="G129" t="s">
        <v>512</v>
      </c>
      <c r="H129">
        <v>1</v>
      </c>
      <c r="I129" t="s">
        <v>757</v>
      </c>
      <c r="J129" t="s">
        <v>958</v>
      </c>
      <c r="K129" t="s">
        <v>512</v>
      </c>
      <c r="L129">
        <v>1</v>
      </c>
      <c r="M129" t="s">
        <v>29</v>
      </c>
      <c r="N129" t="s">
        <v>19</v>
      </c>
      <c r="P129" cm="1">
        <f t="array" ref="P1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9" s="19" t="s">
        <v>406</v>
      </c>
    </row>
    <row r="130" spans="2:18" hidden="1">
      <c r="B130" t="s">
        <v>63</v>
      </c>
      <c r="C130" t="s">
        <v>27</v>
      </c>
      <c r="D130" t="s">
        <v>30</v>
      </c>
      <c r="E130" t="s">
        <v>999</v>
      </c>
      <c r="F130" t="s">
        <v>998</v>
      </c>
      <c r="G130" t="s">
        <v>68</v>
      </c>
      <c r="H130">
        <v>1</v>
      </c>
      <c r="I130" t="s">
        <v>91</v>
      </c>
      <c r="J130" t="s">
        <v>233</v>
      </c>
      <c r="K130" t="s">
        <v>68</v>
      </c>
      <c r="L130">
        <v>54</v>
      </c>
      <c r="M130" t="s">
        <v>28</v>
      </c>
      <c r="N130" t="s">
        <v>31</v>
      </c>
      <c r="P130" cm="1">
        <f t="array" ref="P13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30" s="19" t="s">
        <v>406</v>
      </c>
    </row>
    <row r="131" spans="2:18" hidden="1">
      <c r="B131" t="s">
        <v>63</v>
      </c>
      <c r="C131" t="s">
        <v>27</v>
      </c>
      <c r="D131" t="s">
        <v>30</v>
      </c>
      <c r="E131" t="s">
        <v>999</v>
      </c>
      <c r="F131" t="s">
        <v>998</v>
      </c>
      <c r="G131" t="s">
        <v>68</v>
      </c>
      <c r="H131">
        <v>1</v>
      </c>
      <c r="I131" t="s">
        <v>87</v>
      </c>
      <c r="J131" t="s">
        <v>236</v>
      </c>
      <c r="K131" t="s">
        <v>68</v>
      </c>
      <c r="L131">
        <v>60</v>
      </c>
      <c r="M131" t="s">
        <v>28</v>
      </c>
      <c r="N131" t="s">
        <v>31</v>
      </c>
      <c r="P131" cm="1">
        <f t="array" ref="P13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31" s="19" t="s">
        <v>406</v>
      </c>
    </row>
    <row r="132" spans="2:18" hidden="1">
      <c r="B132" t="s">
        <v>63</v>
      </c>
      <c r="C132" t="s">
        <v>27</v>
      </c>
      <c r="D132" t="s">
        <v>30</v>
      </c>
      <c r="E132" t="s">
        <v>999</v>
      </c>
      <c r="F132" t="s">
        <v>998</v>
      </c>
      <c r="G132" t="s">
        <v>68</v>
      </c>
      <c r="H132">
        <v>1</v>
      </c>
      <c r="I132" t="s">
        <v>248</v>
      </c>
      <c r="J132" t="s">
        <v>968</v>
      </c>
      <c r="K132" t="s">
        <v>106</v>
      </c>
      <c r="L132">
        <v>1.9300679999999999</v>
      </c>
      <c r="M132" t="s">
        <v>29</v>
      </c>
      <c r="N132" t="s">
        <v>38</v>
      </c>
      <c r="P132" cm="1">
        <f t="array" ref="P13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32" s="19" t="s">
        <v>406</v>
      </c>
    </row>
    <row r="133" spans="2:18" hidden="1">
      <c r="B133" t="s">
        <v>63</v>
      </c>
      <c r="C133" t="s">
        <v>27</v>
      </c>
      <c r="D133" t="s">
        <v>30</v>
      </c>
      <c r="E133" t="s">
        <v>999</v>
      </c>
      <c r="F133" t="s">
        <v>998</v>
      </c>
      <c r="G133" t="s">
        <v>68</v>
      </c>
      <c r="H133">
        <v>1</v>
      </c>
      <c r="I133" t="s">
        <v>280</v>
      </c>
      <c r="J133" t="s">
        <v>1002</v>
      </c>
      <c r="K133" t="s">
        <v>68</v>
      </c>
      <c r="L133">
        <v>1</v>
      </c>
      <c r="M133" t="s">
        <v>29</v>
      </c>
      <c r="N133" t="s">
        <v>34</v>
      </c>
      <c r="P133" cm="1">
        <f t="array" ref="P13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33" s="19" t="s">
        <v>406</v>
      </c>
    </row>
    <row r="134" spans="2:18" hidden="1">
      <c r="B134" t="s">
        <v>63</v>
      </c>
      <c r="C134" t="s">
        <v>27</v>
      </c>
      <c r="D134" t="s">
        <v>30</v>
      </c>
      <c r="E134" t="s">
        <v>999</v>
      </c>
      <c r="F134" t="s">
        <v>998</v>
      </c>
      <c r="G134" t="s">
        <v>68</v>
      </c>
      <c r="H134">
        <v>1</v>
      </c>
      <c r="I134" t="s">
        <v>1003</v>
      </c>
      <c r="J134" t="s">
        <v>1004</v>
      </c>
      <c r="K134" t="s">
        <v>68</v>
      </c>
      <c r="L134">
        <v>1</v>
      </c>
      <c r="M134" t="s">
        <v>29</v>
      </c>
      <c r="N134" t="s">
        <v>35</v>
      </c>
      <c r="P134" cm="1">
        <f t="array" ref="P13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34" s="19" t="s">
        <v>406</v>
      </c>
    </row>
    <row r="135" spans="2:18" hidden="1">
      <c r="B135" t="s">
        <v>63</v>
      </c>
      <c r="C135" t="s">
        <v>27</v>
      </c>
      <c r="D135" t="s">
        <v>30</v>
      </c>
      <c r="E135" t="s">
        <v>999</v>
      </c>
      <c r="F135" t="s">
        <v>998</v>
      </c>
      <c r="G135" t="s">
        <v>68</v>
      </c>
      <c r="H135">
        <v>1</v>
      </c>
      <c r="I135" t="s">
        <v>227</v>
      </c>
      <c r="J135" t="s">
        <v>228</v>
      </c>
      <c r="K135" t="s">
        <v>23</v>
      </c>
      <c r="L135">
        <v>1.5</v>
      </c>
      <c r="M135" t="s">
        <v>29</v>
      </c>
      <c r="N135" t="s">
        <v>41</v>
      </c>
      <c r="P135" cm="1">
        <f t="array" ref="P13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35" s="19" t="s">
        <v>406</v>
      </c>
    </row>
    <row r="136" spans="2:18" hidden="1">
      <c r="B136" t="s">
        <v>64</v>
      </c>
      <c r="C136" t="s">
        <v>26</v>
      </c>
      <c r="D136" t="s">
        <v>905</v>
      </c>
      <c r="E136" t="s">
        <v>1005</v>
      </c>
      <c r="F136" t="s">
        <v>1006</v>
      </c>
      <c r="G136" t="s">
        <v>68</v>
      </c>
      <c r="H136">
        <v>1</v>
      </c>
      <c r="I136" t="s">
        <v>229</v>
      </c>
      <c r="J136" t="s">
        <v>230</v>
      </c>
      <c r="K136" t="s">
        <v>23</v>
      </c>
      <c r="L136">
        <v>3.5169999999999999</v>
      </c>
      <c r="M136" t="s">
        <v>28</v>
      </c>
      <c r="N136" t="s">
        <v>36</v>
      </c>
      <c r="P136" cm="1">
        <f t="array" ref="P1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6" s="19" t="s">
        <v>406</v>
      </c>
    </row>
    <row r="137" spans="2:18" hidden="1">
      <c r="B137" t="s">
        <v>64</v>
      </c>
      <c r="C137" t="s">
        <v>26</v>
      </c>
      <c r="D137" t="s">
        <v>905</v>
      </c>
      <c r="E137" t="s">
        <v>1005</v>
      </c>
      <c r="F137" t="s">
        <v>1006</v>
      </c>
      <c r="G137" t="s">
        <v>68</v>
      </c>
      <c r="H137">
        <v>1</v>
      </c>
      <c r="I137" t="s">
        <v>1007</v>
      </c>
      <c r="J137" t="s">
        <v>1006</v>
      </c>
      <c r="K137" t="s">
        <v>68</v>
      </c>
      <c r="L137">
        <v>1</v>
      </c>
      <c r="M137" t="s">
        <v>28</v>
      </c>
      <c r="N137" t="s">
        <v>30</v>
      </c>
      <c r="P137" cm="1">
        <f t="array" ref="P1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7" s="19" t="s">
        <v>406</v>
      </c>
    </row>
    <row r="138" spans="2:18" hidden="1">
      <c r="B138" t="s">
        <v>64</v>
      </c>
      <c r="C138" t="s">
        <v>26</v>
      </c>
      <c r="D138" t="s">
        <v>905</v>
      </c>
      <c r="E138" t="s">
        <v>1005</v>
      </c>
      <c r="F138" t="s">
        <v>1006</v>
      </c>
      <c r="G138" t="s">
        <v>68</v>
      </c>
      <c r="H138">
        <v>1</v>
      </c>
      <c r="I138" t="s">
        <v>962</v>
      </c>
      <c r="J138" t="s">
        <v>963</v>
      </c>
      <c r="K138" t="s">
        <v>68</v>
      </c>
      <c r="L138">
        <v>1</v>
      </c>
      <c r="M138" t="s">
        <v>29</v>
      </c>
      <c r="N138" t="s">
        <v>43</v>
      </c>
      <c r="P138" cm="1">
        <f t="array" ref="P1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8" s="19" t="s">
        <v>406</v>
      </c>
    </row>
    <row r="139" spans="2:18" hidden="1">
      <c r="B139" t="s">
        <v>64</v>
      </c>
      <c r="C139" t="s">
        <v>26</v>
      </c>
      <c r="D139" t="s">
        <v>905</v>
      </c>
      <c r="E139" t="s">
        <v>1005</v>
      </c>
      <c r="F139" t="s">
        <v>1006</v>
      </c>
      <c r="G139" t="s">
        <v>512</v>
      </c>
      <c r="H139">
        <v>1</v>
      </c>
      <c r="I139" t="s">
        <v>515</v>
      </c>
      <c r="J139" t="s">
        <v>516</v>
      </c>
      <c r="K139" t="s">
        <v>512</v>
      </c>
      <c r="L139">
        <v>1</v>
      </c>
      <c r="M139" t="s">
        <v>29</v>
      </c>
      <c r="N139" t="s">
        <v>19</v>
      </c>
      <c r="P139" cm="1">
        <f t="array" ref="P1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9" s="19" t="s">
        <v>406</v>
      </c>
    </row>
    <row r="140" spans="2:18" hidden="1">
      <c r="B140" t="s">
        <v>64</v>
      </c>
      <c r="C140" t="s">
        <v>26</v>
      </c>
      <c r="D140" t="s">
        <v>905</v>
      </c>
      <c r="E140" t="s">
        <v>1005</v>
      </c>
      <c r="F140" t="s">
        <v>1006</v>
      </c>
      <c r="G140" t="s">
        <v>512</v>
      </c>
      <c r="H140">
        <v>1</v>
      </c>
      <c r="I140" t="s">
        <v>646</v>
      </c>
      <c r="J140" t="s">
        <v>647</v>
      </c>
      <c r="K140" t="s">
        <v>512</v>
      </c>
      <c r="L140">
        <v>1</v>
      </c>
      <c r="M140" t="s">
        <v>29</v>
      </c>
      <c r="N140" t="s">
        <v>19</v>
      </c>
      <c r="P140" cm="1">
        <f t="array" ref="P1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0" s="19" t="s">
        <v>406</v>
      </c>
    </row>
    <row r="141" spans="2:18" hidden="1">
      <c r="B141" t="s">
        <v>64</v>
      </c>
      <c r="C141" t="s">
        <v>26</v>
      </c>
      <c r="D141" t="s">
        <v>905</v>
      </c>
      <c r="E141" t="s">
        <v>1005</v>
      </c>
      <c r="F141" t="s">
        <v>1006</v>
      </c>
      <c r="G141" t="s">
        <v>512</v>
      </c>
      <c r="H141">
        <v>1</v>
      </c>
      <c r="I141" t="s">
        <v>648</v>
      </c>
      <c r="J141" t="s">
        <v>649</v>
      </c>
      <c r="K141" t="s">
        <v>512</v>
      </c>
      <c r="L141">
        <v>1</v>
      </c>
      <c r="M141" t="s">
        <v>29</v>
      </c>
      <c r="N141" t="s">
        <v>19</v>
      </c>
      <c r="P141" cm="1">
        <f t="array" ref="P1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1" s="19" t="s">
        <v>406</v>
      </c>
    </row>
    <row r="142" spans="2:18" hidden="1">
      <c r="B142" t="s">
        <v>64</v>
      </c>
      <c r="C142" t="s">
        <v>26</v>
      </c>
      <c r="D142" t="s">
        <v>905</v>
      </c>
      <c r="E142" t="s">
        <v>1005</v>
      </c>
      <c r="F142" t="s">
        <v>1006</v>
      </c>
      <c r="G142" t="s">
        <v>512</v>
      </c>
      <c r="H142">
        <v>1</v>
      </c>
      <c r="I142" t="s">
        <v>650</v>
      </c>
      <c r="J142" t="s">
        <v>651</v>
      </c>
      <c r="K142" t="s">
        <v>512</v>
      </c>
      <c r="L142">
        <v>1</v>
      </c>
      <c r="M142" t="s">
        <v>29</v>
      </c>
      <c r="N142" t="s">
        <v>19</v>
      </c>
      <c r="P142" cm="1">
        <f t="array" ref="P1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2" s="19" t="s">
        <v>406</v>
      </c>
    </row>
    <row r="143" spans="2:18" hidden="1">
      <c r="B143" t="s">
        <v>64</v>
      </c>
      <c r="C143" t="s">
        <v>26</v>
      </c>
      <c r="D143" t="s">
        <v>905</v>
      </c>
      <c r="E143" t="s">
        <v>1005</v>
      </c>
      <c r="F143" t="s">
        <v>1006</v>
      </c>
      <c r="G143" t="s">
        <v>512</v>
      </c>
      <c r="H143">
        <v>1</v>
      </c>
      <c r="I143" t="s">
        <v>560</v>
      </c>
      <c r="J143" t="s">
        <v>561</v>
      </c>
      <c r="K143" t="s">
        <v>512</v>
      </c>
      <c r="L143">
        <v>1</v>
      </c>
      <c r="M143" t="s">
        <v>29</v>
      </c>
      <c r="N143" t="s">
        <v>19</v>
      </c>
      <c r="P143" cm="1">
        <f t="array" ref="P1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3" s="19" t="s">
        <v>406</v>
      </c>
    </row>
    <row r="144" spans="2:18" hidden="1">
      <c r="B144" t="s">
        <v>64</v>
      </c>
      <c r="C144" t="s">
        <v>26</v>
      </c>
      <c r="D144" t="s">
        <v>905</v>
      </c>
      <c r="E144" t="s">
        <v>1005</v>
      </c>
      <c r="F144" t="s">
        <v>1006</v>
      </c>
      <c r="G144" t="s">
        <v>512</v>
      </c>
      <c r="H144">
        <v>1</v>
      </c>
      <c r="I144" t="s">
        <v>752</v>
      </c>
      <c r="J144" t="s">
        <v>955</v>
      </c>
      <c r="K144" t="s">
        <v>512</v>
      </c>
      <c r="L144">
        <v>1</v>
      </c>
      <c r="M144" t="s">
        <v>29</v>
      </c>
      <c r="N144" t="s">
        <v>19</v>
      </c>
      <c r="P144" cm="1">
        <f t="array" ref="P1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4" s="19" t="s">
        <v>406</v>
      </c>
    </row>
    <row r="145" spans="2:18" hidden="1">
      <c r="B145" t="s">
        <v>64</v>
      </c>
      <c r="C145" t="s">
        <v>26</v>
      </c>
      <c r="D145" t="s">
        <v>905</v>
      </c>
      <c r="E145" t="s">
        <v>1005</v>
      </c>
      <c r="F145" t="s">
        <v>1006</v>
      </c>
      <c r="G145" t="s">
        <v>512</v>
      </c>
      <c r="H145">
        <v>1</v>
      </c>
      <c r="I145" t="s">
        <v>753</v>
      </c>
      <c r="J145" t="s">
        <v>956</v>
      </c>
      <c r="K145" t="s">
        <v>512</v>
      </c>
      <c r="L145">
        <v>1</v>
      </c>
      <c r="M145" t="s">
        <v>29</v>
      </c>
      <c r="N145" t="s">
        <v>19</v>
      </c>
      <c r="P145" cm="1">
        <f t="array" ref="P1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5" s="19" t="s">
        <v>406</v>
      </c>
    </row>
    <row r="146" spans="2:18" hidden="1">
      <c r="B146" t="s">
        <v>64</v>
      </c>
      <c r="C146" t="s">
        <v>26</v>
      </c>
      <c r="D146" t="s">
        <v>905</v>
      </c>
      <c r="E146" t="s">
        <v>1005</v>
      </c>
      <c r="F146" t="s">
        <v>1006</v>
      </c>
      <c r="G146" t="s">
        <v>512</v>
      </c>
      <c r="H146">
        <v>1</v>
      </c>
      <c r="I146" t="s">
        <v>755</v>
      </c>
      <c r="J146" t="s">
        <v>957</v>
      </c>
      <c r="K146" t="s">
        <v>512</v>
      </c>
      <c r="L146">
        <v>1</v>
      </c>
      <c r="M146" t="s">
        <v>29</v>
      </c>
      <c r="N146" t="s">
        <v>19</v>
      </c>
      <c r="P146" cm="1">
        <f t="array" ref="P1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6" s="19" t="s">
        <v>406</v>
      </c>
    </row>
    <row r="147" spans="2:18" hidden="1">
      <c r="B147" t="s">
        <v>64</v>
      </c>
      <c r="C147" t="s">
        <v>26</v>
      </c>
      <c r="D147" t="s">
        <v>905</v>
      </c>
      <c r="E147" t="s">
        <v>1005</v>
      </c>
      <c r="F147" t="s">
        <v>1006</v>
      </c>
      <c r="G147" t="s">
        <v>512</v>
      </c>
      <c r="H147">
        <v>1</v>
      </c>
      <c r="I147" t="s">
        <v>757</v>
      </c>
      <c r="J147" t="s">
        <v>958</v>
      </c>
      <c r="K147" t="s">
        <v>512</v>
      </c>
      <c r="L147">
        <v>1</v>
      </c>
      <c r="M147" t="s">
        <v>29</v>
      </c>
      <c r="N147" t="s">
        <v>19</v>
      </c>
      <c r="P147" cm="1">
        <f t="array" ref="P1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7" s="19" t="s">
        <v>406</v>
      </c>
    </row>
    <row r="148" spans="2:18" hidden="1">
      <c r="B148" t="s">
        <v>64</v>
      </c>
      <c r="C148" t="s">
        <v>26</v>
      </c>
      <c r="D148" t="s">
        <v>905</v>
      </c>
      <c r="E148" t="s">
        <v>1008</v>
      </c>
      <c r="F148" t="s">
        <v>1009</v>
      </c>
      <c r="G148" t="s">
        <v>68</v>
      </c>
      <c r="H148">
        <v>1</v>
      </c>
      <c r="I148" t="s">
        <v>229</v>
      </c>
      <c r="J148" t="s">
        <v>230</v>
      </c>
      <c r="K148" t="s">
        <v>23</v>
      </c>
      <c r="L148">
        <v>3.26</v>
      </c>
      <c r="M148" t="s">
        <v>28</v>
      </c>
      <c r="N148" t="s">
        <v>36</v>
      </c>
      <c r="P148" cm="1">
        <f t="array" ref="P1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8" s="19" t="s">
        <v>406</v>
      </c>
    </row>
    <row r="149" spans="2:18" hidden="1">
      <c r="B149" t="s">
        <v>64</v>
      </c>
      <c r="C149" t="s">
        <v>26</v>
      </c>
      <c r="D149" t="s">
        <v>905</v>
      </c>
      <c r="E149" t="s">
        <v>1008</v>
      </c>
      <c r="F149" t="s">
        <v>1009</v>
      </c>
      <c r="G149" t="s">
        <v>68</v>
      </c>
      <c r="H149">
        <v>1</v>
      </c>
      <c r="I149" t="s">
        <v>1010</v>
      </c>
      <c r="J149" t="s">
        <v>1009</v>
      </c>
      <c r="K149" t="s">
        <v>68</v>
      </c>
      <c r="L149">
        <v>1</v>
      </c>
      <c r="M149" t="s">
        <v>28</v>
      </c>
      <c r="N149" t="s">
        <v>30</v>
      </c>
      <c r="P149" cm="1">
        <f t="array" ref="P1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9" s="19" t="s">
        <v>406</v>
      </c>
    </row>
    <row r="150" spans="2:18" hidden="1">
      <c r="B150" t="s">
        <v>64</v>
      </c>
      <c r="C150" t="s">
        <v>26</v>
      </c>
      <c r="D150" t="s">
        <v>905</v>
      </c>
      <c r="E150" t="s">
        <v>1008</v>
      </c>
      <c r="F150" t="s">
        <v>1009</v>
      </c>
      <c r="G150" t="s">
        <v>68</v>
      </c>
      <c r="H150">
        <v>1</v>
      </c>
      <c r="I150" t="s">
        <v>962</v>
      </c>
      <c r="J150" t="s">
        <v>963</v>
      </c>
      <c r="K150" t="s">
        <v>68</v>
      </c>
      <c r="L150">
        <v>1</v>
      </c>
      <c r="M150" t="s">
        <v>29</v>
      </c>
      <c r="N150" t="s">
        <v>43</v>
      </c>
      <c r="P150" cm="1">
        <f t="array" ref="P1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0" s="19" t="s">
        <v>406</v>
      </c>
    </row>
    <row r="151" spans="2:18" hidden="1">
      <c r="B151" t="s">
        <v>64</v>
      </c>
      <c r="C151" t="s">
        <v>26</v>
      </c>
      <c r="D151" t="s">
        <v>905</v>
      </c>
      <c r="E151" t="s">
        <v>1008</v>
      </c>
      <c r="F151" t="s">
        <v>1009</v>
      </c>
      <c r="G151" t="s">
        <v>512</v>
      </c>
      <c r="H151">
        <v>1</v>
      </c>
      <c r="I151" t="s">
        <v>515</v>
      </c>
      <c r="J151" t="s">
        <v>516</v>
      </c>
      <c r="K151" t="s">
        <v>512</v>
      </c>
      <c r="L151">
        <v>1</v>
      </c>
      <c r="M151" t="s">
        <v>29</v>
      </c>
      <c r="N151" t="s">
        <v>19</v>
      </c>
      <c r="P151" cm="1">
        <f t="array" ref="P1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1" s="19" t="s">
        <v>406</v>
      </c>
    </row>
    <row r="152" spans="2:18" hidden="1">
      <c r="B152" t="s">
        <v>64</v>
      </c>
      <c r="C152" t="s">
        <v>26</v>
      </c>
      <c r="D152" t="s">
        <v>905</v>
      </c>
      <c r="E152" t="s">
        <v>1008</v>
      </c>
      <c r="F152" t="s">
        <v>1009</v>
      </c>
      <c r="G152" t="s">
        <v>512</v>
      </c>
      <c r="H152">
        <v>1</v>
      </c>
      <c r="I152" t="s">
        <v>652</v>
      </c>
      <c r="J152" t="s">
        <v>653</v>
      </c>
      <c r="K152" t="s">
        <v>512</v>
      </c>
      <c r="L152">
        <v>1</v>
      </c>
      <c r="M152" t="s">
        <v>29</v>
      </c>
      <c r="N152" t="s">
        <v>19</v>
      </c>
      <c r="P152" cm="1">
        <f t="array" ref="P1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2" s="19" t="s">
        <v>406</v>
      </c>
    </row>
    <row r="153" spans="2:18" hidden="1">
      <c r="B153" t="s">
        <v>64</v>
      </c>
      <c r="C153" t="s">
        <v>26</v>
      </c>
      <c r="D153" t="s">
        <v>905</v>
      </c>
      <c r="E153" t="s">
        <v>1008</v>
      </c>
      <c r="F153" t="s">
        <v>1009</v>
      </c>
      <c r="G153" t="s">
        <v>512</v>
      </c>
      <c r="H153">
        <v>1</v>
      </c>
      <c r="I153" t="s">
        <v>654</v>
      </c>
      <c r="J153" t="s">
        <v>655</v>
      </c>
      <c r="K153" t="s">
        <v>512</v>
      </c>
      <c r="L153">
        <v>1</v>
      </c>
      <c r="M153" t="s">
        <v>29</v>
      </c>
      <c r="N153" t="s">
        <v>19</v>
      </c>
      <c r="P153" cm="1">
        <f t="array" ref="P1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3" s="19" t="s">
        <v>406</v>
      </c>
    </row>
    <row r="154" spans="2:18" hidden="1">
      <c r="B154" t="s">
        <v>64</v>
      </c>
      <c r="C154" t="s">
        <v>26</v>
      </c>
      <c r="D154" t="s">
        <v>905</v>
      </c>
      <c r="E154" t="s">
        <v>1008</v>
      </c>
      <c r="F154" t="s">
        <v>1009</v>
      </c>
      <c r="G154" t="s">
        <v>512</v>
      </c>
      <c r="H154">
        <v>1</v>
      </c>
      <c r="I154" t="s">
        <v>650</v>
      </c>
      <c r="J154" t="s">
        <v>651</v>
      </c>
      <c r="K154" t="s">
        <v>512</v>
      </c>
      <c r="L154">
        <v>1</v>
      </c>
      <c r="M154" t="s">
        <v>29</v>
      </c>
      <c r="N154" t="s">
        <v>19</v>
      </c>
      <c r="P154" cm="1">
        <f t="array" ref="P1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4" s="19" t="s">
        <v>406</v>
      </c>
    </row>
    <row r="155" spans="2:18" hidden="1">
      <c r="B155" t="s">
        <v>64</v>
      </c>
      <c r="C155" t="s">
        <v>26</v>
      </c>
      <c r="D155" t="s">
        <v>905</v>
      </c>
      <c r="E155" t="s">
        <v>1008</v>
      </c>
      <c r="F155" t="s">
        <v>1009</v>
      </c>
      <c r="G155" t="s">
        <v>512</v>
      </c>
      <c r="H155">
        <v>1</v>
      </c>
      <c r="I155" t="s">
        <v>560</v>
      </c>
      <c r="J155" t="s">
        <v>561</v>
      </c>
      <c r="K155" t="s">
        <v>512</v>
      </c>
      <c r="L155">
        <v>1</v>
      </c>
      <c r="M155" t="s">
        <v>29</v>
      </c>
      <c r="N155" t="s">
        <v>19</v>
      </c>
      <c r="P155" cm="1">
        <f t="array" ref="P1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5" s="19" t="s">
        <v>406</v>
      </c>
    </row>
    <row r="156" spans="2:18" hidden="1">
      <c r="B156" t="s">
        <v>64</v>
      </c>
      <c r="C156" t="s">
        <v>26</v>
      </c>
      <c r="D156" t="s">
        <v>905</v>
      </c>
      <c r="E156" t="s">
        <v>1008</v>
      </c>
      <c r="F156" t="s">
        <v>1009</v>
      </c>
      <c r="G156" t="s">
        <v>512</v>
      </c>
      <c r="H156">
        <v>1</v>
      </c>
      <c r="I156" t="s">
        <v>752</v>
      </c>
      <c r="J156" t="s">
        <v>955</v>
      </c>
      <c r="K156" t="s">
        <v>512</v>
      </c>
      <c r="L156">
        <v>1</v>
      </c>
      <c r="M156" t="s">
        <v>29</v>
      </c>
      <c r="N156" t="s">
        <v>19</v>
      </c>
      <c r="P156" cm="1">
        <f t="array" ref="P1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6" s="19" t="s">
        <v>406</v>
      </c>
    </row>
    <row r="157" spans="2:18" hidden="1">
      <c r="B157" t="s">
        <v>64</v>
      </c>
      <c r="C157" t="s">
        <v>26</v>
      </c>
      <c r="D157" t="s">
        <v>905</v>
      </c>
      <c r="E157" t="s">
        <v>1008</v>
      </c>
      <c r="F157" t="s">
        <v>1009</v>
      </c>
      <c r="G157" t="s">
        <v>512</v>
      </c>
      <c r="H157">
        <v>1</v>
      </c>
      <c r="I157" t="s">
        <v>753</v>
      </c>
      <c r="J157" t="s">
        <v>956</v>
      </c>
      <c r="K157" t="s">
        <v>512</v>
      </c>
      <c r="L157">
        <v>1</v>
      </c>
      <c r="M157" t="s">
        <v>29</v>
      </c>
      <c r="N157" t="s">
        <v>19</v>
      </c>
      <c r="P157" cm="1">
        <f t="array" ref="P1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7" s="19" t="s">
        <v>406</v>
      </c>
    </row>
    <row r="158" spans="2:18" hidden="1">
      <c r="B158" t="s">
        <v>64</v>
      </c>
      <c r="C158" t="s">
        <v>26</v>
      </c>
      <c r="D158" t="s">
        <v>905</v>
      </c>
      <c r="E158" t="s">
        <v>1008</v>
      </c>
      <c r="F158" t="s">
        <v>1009</v>
      </c>
      <c r="G158" t="s">
        <v>512</v>
      </c>
      <c r="H158">
        <v>1</v>
      </c>
      <c r="I158" t="s">
        <v>755</v>
      </c>
      <c r="J158" t="s">
        <v>957</v>
      </c>
      <c r="K158" t="s">
        <v>512</v>
      </c>
      <c r="L158">
        <v>1</v>
      </c>
      <c r="M158" t="s">
        <v>29</v>
      </c>
      <c r="N158" t="s">
        <v>19</v>
      </c>
      <c r="P158" cm="1">
        <f t="array" ref="P1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8" s="19" t="s">
        <v>406</v>
      </c>
    </row>
    <row r="159" spans="2:18" hidden="1">
      <c r="B159" t="s">
        <v>64</v>
      </c>
      <c r="C159" t="s">
        <v>26</v>
      </c>
      <c r="D159" t="s">
        <v>905</v>
      </c>
      <c r="E159" t="s">
        <v>1008</v>
      </c>
      <c r="F159" t="s">
        <v>1009</v>
      </c>
      <c r="G159" t="s">
        <v>512</v>
      </c>
      <c r="H159">
        <v>1</v>
      </c>
      <c r="I159" t="s">
        <v>757</v>
      </c>
      <c r="J159" t="s">
        <v>958</v>
      </c>
      <c r="K159" t="s">
        <v>512</v>
      </c>
      <c r="L159">
        <v>1</v>
      </c>
      <c r="M159" t="s">
        <v>29</v>
      </c>
      <c r="N159" t="s">
        <v>19</v>
      </c>
      <c r="P159" cm="1">
        <f t="array" ref="P1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9" s="19" t="s">
        <v>406</v>
      </c>
    </row>
    <row r="160" spans="2:18" hidden="1">
      <c r="B160" t="s">
        <v>63</v>
      </c>
      <c r="C160" t="s">
        <v>27</v>
      </c>
      <c r="D160" t="s">
        <v>30</v>
      </c>
      <c r="E160" t="s">
        <v>1007</v>
      </c>
      <c r="F160" t="s">
        <v>1006</v>
      </c>
      <c r="G160" t="s">
        <v>68</v>
      </c>
      <c r="H160">
        <v>1</v>
      </c>
      <c r="I160" t="s">
        <v>91</v>
      </c>
      <c r="J160" t="s">
        <v>233</v>
      </c>
      <c r="K160" t="s">
        <v>68</v>
      </c>
      <c r="L160">
        <v>24</v>
      </c>
      <c r="M160" t="s">
        <v>28</v>
      </c>
      <c r="N160" t="s">
        <v>31</v>
      </c>
      <c r="P160" cm="1">
        <f t="array" ref="P16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60" s="19" t="s">
        <v>406</v>
      </c>
    </row>
    <row r="161" spans="2:18" hidden="1">
      <c r="B161" t="s">
        <v>63</v>
      </c>
      <c r="C161" t="s">
        <v>27</v>
      </c>
      <c r="D161" t="s">
        <v>30</v>
      </c>
      <c r="E161" t="s">
        <v>1007</v>
      </c>
      <c r="F161" t="s">
        <v>1006</v>
      </c>
      <c r="G161" t="s">
        <v>68</v>
      </c>
      <c r="H161">
        <v>1</v>
      </c>
      <c r="I161" t="s">
        <v>87</v>
      </c>
      <c r="J161" t="s">
        <v>236</v>
      </c>
      <c r="K161" t="s">
        <v>68</v>
      </c>
      <c r="L161">
        <v>30</v>
      </c>
      <c r="M161" t="s">
        <v>28</v>
      </c>
      <c r="N161" t="s">
        <v>31</v>
      </c>
      <c r="P161" cm="1">
        <f t="array" ref="P16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61" s="19" t="s">
        <v>406</v>
      </c>
    </row>
    <row r="162" spans="2:18" hidden="1">
      <c r="B162" t="s">
        <v>63</v>
      </c>
      <c r="C162" t="s">
        <v>27</v>
      </c>
      <c r="D162" t="s">
        <v>30</v>
      </c>
      <c r="E162" t="s">
        <v>1007</v>
      </c>
      <c r="F162" t="s">
        <v>1006</v>
      </c>
      <c r="G162" t="s">
        <v>68</v>
      </c>
      <c r="H162">
        <v>1</v>
      </c>
      <c r="I162" t="s">
        <v>248</v>
      </c>
      <c r="J162" t="s">
        <v>968</v>
      </c>
      <c r="K162" t="s">
        <v>106</v>
      </c>
      <c r="L162">
        <v>0.85780800000000001</v>
      </c>
      <c r="M162" t="s">
        <v>29</v>
      </c>
      <c r="N162" t="s">
        <v>38</v>
      </c>
      <c r="P162" cm="1">
        <f t="array" ref="P16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62" s="19" t="s">
        <v>406</v>
      </c>
    </row>
    <row r="163" spans="2:18" hidden="1">
      <c r="B163" t="s">
        <v>63</v>
      </c>
      <c r="C163" t="s">
        <v>27</v>
      </c>
      <c r="D163" t="s">
        <v>30</v>
      </c>
      <c r="E163" t="s">
        <v>1007</v>
      </c>
      <c r="F163" t="s">
        <v>1006</v>
      </c>
      <c r="G163" t="s">
        <v>68</v>
      </c>
      <c r="H163">
        <v>1</v>
      </c>
      <c r="I163" t="s">
        <v>282</v>
      </c>
      <c r="J163" t="s">
        <v>1011</v>
      </c>
      <c r="K163" t="s">
        <v>68</v>
      </c>
      <c r="L163">
        <v>1</v>
      </c>
      <c r="M163" t="s">
        <v>29</v>
      </c>
      <c r="N163" t="s">
        <v>34</v>
      </c>
      <c r="P163" cm="1">
        <f t="array" ref="P16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63" s="19" t="s">
        <v>406</v>
      </c>
    </row>
    <row r="164" spans="2:18" hidden="1">
      <c r="B164" t="s">
        <v>63</v>
      </c>
      <c r="C164" t="s">
        <v>27</v>
      </c>
      <c r="D164" t="s">
        <v>30</v>
      </c>
      <c r="E164" t="s">
        <v>1007</v>
      </c>
      <c r="F164" t="s">
        <v>1006</v>
      </c>
      <c r="G164" t="s">
        <v>68</v>
      </c>
      <c r="H164">
        <v>1</v>
      </c>
      <c r="I164" t="s">
        <v>970</v>
      </c>
      <c r="J164" t="s">
        <v>971</v>
      </c>
      <c r="K164" t="s">
        <v>68</v>
      </c>
      <c r="L164">
        <v>1</v>
      </c>
      <c r="M164" t="s">
        <v>29</v>
      </c>
      <c r="N164" t="s">
        <v>35</v>
      </c>
      <c r="P164" cm="1">
        <f t="array" ref="P16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64" s="19" t="s">
        <v>406</v>
      </c>
    </row>
    <row r="165" spans="2:18" hidden="1">
      <c r="B165" t="s">
        <v>63</v>
      </c>
      <c r="C165" t="s">
        <v>27</v>
      </c>
      <c r="D165" t="s">
        <v>30</v>
      </c>
      <c r="E165" t="s">
        <v>1007</v>
      </c>
      <c r="F165" t="s">
        <v>1006</v>
      </c>
      <c r="G165" t="s">
        <v>68</v>
      </c>
      <c r="H165">
        <v>1</v>
      </c>
      <c r="I165" t="s">
        <v>227</v>
      </c>
      <c r="J165" t="s">
        <v>228</v>
      </c>
      <c r="K165" t="s">
        <v>23</v>
      </c>
      <c r="L165">
        <v>1.1000000000000001</v>
      </c>
      <c r="M165" t="s">
        <v>29</v>
      </c>
      <c r="N165" t="s">
        <v>41</v>
      </c>
      <c r="P165" cm="1">
        <f t="array" ref="P16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65" s="19" t="s">
        <v>406</v>
      </c>
    </row>
    <row r="166" spans="2:18" hidden="1">
      <c r="B166" t="s">
        <v>63</v>
      </c>
      <c r="C166" t="s">
        <v>27</v>
      </c>
      <c r="D166" t="s">
        <v>30</v>
      </c>
      <c r="E166" t="s">
        <v>1010</v>
      </c>
      <c r="F166" t="s">
        <v>1009</v>
      </c>
      <c r="G166" t="s">
        <v>68</v>
      </c>
      <c r="H166">
        <v>1</v>
      </c>
      <c r="I166" t="s">
        <v>91</v>
      </c>
      <c r="J166" t="s">
        <v>233</v>
      </c>
      <c r="K166" t="s">
        <v>68</v>
      </c>
      <c r="L166">
        <v>24</v>
      </c>
      <c r="M166" t="s">
        <v>28</v>
      </c>
      <c r="N166" t="s">
        <v>31</v>
      </c>
      <c r="P166" cm="1">
        <f t="array" ref="P16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66" s="19" t="s">
        <v>406</v>
      </c>
    </row>
    <row r="167" spans="2:18" hidden="1">
      <c r="B167" t="s">
        <v>63</v>
      </c>
      <c r="C167" t="s">
        <v>27</v>
      </c>
      <c r="D167" t="s">
        <v>30</v>
      </c>
      <c r="E167" t="s">
        <v>1010</v>
      </c>
      <c r="F167" t="s">
        <v>1009</v>
      </c>
      <c r="G167" t="s">
        <v>68</v>
      </c>
      <c r="H167">
        <v>1</v>
      </c>
      <c r="I167" t="s">
        <v>87</v>
      </c>
      <c r="J167" t="s">
        <v>236</v>
      </c>
      <c r="K167" t="s">
        <v>68</v>
      </c>
      <c r="L167">
        <v>30</v>
      </c>
      <c r="M167" t="s">
        <v>28</v>
      </c>
      <c r="N167" t="s">
        <v>31</v>
      </c>
      <c r="P167" cm="1">
        <f t="array" ref="P16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67" s="19" t="s">
        <v>406</v>
      </c>
    </row>
    <row r="168" spans="2:18" hidden="1">
      <c r="B168" t="s">
        <v>63</v>
      </c>
      <c r="C168" t="s">
        <v>27</v>
      </c>
      <c r="D168" t="s">
        <v>30</v>
      </c>
      <c r="E168" t="s">
        <v>1010</v>
      </c>
      <c r="F168" t="s">
        <v>1009</v>
      </c>
      <c r="G168" t="s">
        <v>68</v>
      </c>
      <c r="H168">
        <v>1</v>
      </c>
      <c r="I168" t="s">
        <v>248</v>
      </c>
      <c r="J168" t="s">
        <v>968</v>
      </c>
      <c r="K168" t="s">
        <v>106</v>
      </c>
      <c r="L168">
        <v>0.85780800000000001</v>
      </c>
      <c r="M168" t="s">
        <v>29</v>
      </c>
      <c r="N168" t="s">
        <v>38</v>
      </c>
      <c r="P168" cm="1">
        <f t="array" ref="P16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68" s="19" t="s">
        <v>406</v>
      </c>
    </row>
    <row r="169" spans="2:18" hidden="1">
      <c r="B169" t="s">
        <v>63</v>
      </c>
      <c r="C169" t="s">
        <v>27</v>
      </c>
      <c r="D169" t="s">
        <v>30</v>
      </c>
      <c r="E169" t="s">
        <v>1010</v>
      </c>
      <c r="F169" t="s">
        <v>1009</v>
      </c>
      <c r="G169" t="s">
        <v>68</v>
      </c>
      <c r="H169">
        <v>1</v>
      </c>
      <c r="I169" t="s">
        <v>274</v>
      </c>
      <c r="J169" t="s">
        <v>1012</v>
      </c>
      <c r="K169" t="s">
        <v>68</v>
      </c>
      <c r="L169">
        <v>1</v>
      </c>
      <c r="M169" t="s">
        <v>29</v>
      </c>
      <c r="N169" t="s">
        <v>34</v>
      </c>
      <c r="P169" cm="1">
        <f t="array" ref="P16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69" s="19" t="s">
        <v>406</v>
      </c>
    </row>
    <row r="170" spans="2:18" hidden="1">
      <c r="B170" t="s">
        <v>63</v>
      </c>
      <c r="C170" t="s">
        <v>27</v>
      </c>
      <c r="D170" t="s">
        <v>30</v>
      </c>
      <c r="E170" t="s">
        <v>1010</v>
      </c>
      <c r="F170" t="s">
        <v>1009</v>
      </c>
      <c r="G170" t="s">
        <v>68</v>
      </c>
      <c r="H170">
        <v>1</v>
      </c>
      <c r="I170" t="s">
        <v>970</v>
      </c>
      <c r="J170" t="s">
        <v>971</v>
      </c>
      <c r="K170" t="s">
        <v>68</v>
      </c>
      <c r="L170">
        <v>1</v>
      </c>
      <c r="M170" t="s">
        <v>29</v>
      </c>
      <c r="N170" t="s">
        <v>35</v>
      </c>
      <c r="P170" cm="1">
        <f t="array" ref="P17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70" s="19" t="s">
        <v>406</v>
      </c>
    </row>
    <row r="171" spans="2:18" hidden="1">
      <c r="B171" t="s">
        <v>63</v>
      </c>
      <c r="C171" t="s">
        <v>27</v>
      </c>
      <c r="D171" t="s">
        <v>30</v>
      </c>
      <c r="E171" t="s">
        <v>1010</v>
      </c>
      <c r="F171" t="s">
        <v>1009</v>
      </c>
      <c r="G171" t="s">
        <v>68</v>
      </c>
      <c r="H171">
        <v>1</v>
      </c>
      <c r="I171" t="s">
        <v>227</v>
      </c>
      <c r="J171" t="s">
        <v>228</v>
      </c>
      <c r="K171" t="s">
        <v>23</v>
      </c>
      <c r="L171">
        <v>1.0969</v>
      </c>
      <c r="M171" t="s">
        <v>29</v>
      </c>
      <c r="N171" t="s">
        <v>41</v>
      </c>
      <c r="P171" cm="1">
        <f t="array" ref="P17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71" s="19" t="s">
        <v>406</v>
      </c>
    </row>
    <row r="172" spans="2:18" hidden="1">
      <c r="B172" t="s">
        <v>64</v>
      </c>
      <c r="C172" t="s">
        <v>26</v>
      </c>
      <c r="D172" t="s">
        <v>905</v>
      </c>
      <c r="E172" t="s">
        <v>1013</v>
      </c>
      <c r="F172" t="s">
        <v>1014</v>
      </c>
      <c r="G172" t="s">
        <v>68</v>
      </c>
      <c r="H172">
        <v>1</v>
      </c>
      <c r="I172" t="s">
        <v>229</v>
      </c>
      <c r="J172" t="s">
        <v>230</v>
      </c>
      <c r="K172" t="s">
        <v>23</v>
      </c>
      <c r="L172">
        <v>5.3579999999999997</v>
      </c>
      <c r="M172" t="s">
        <v>28</v>
      </c>
      <c r="N172" t="s">
        <v>36</v>
      </c>
      <c r="P172" cm="1">
        <f t="array" ref="P1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72" s="19" t="s">
        <v>406</v>
      </c>
    </row>
    <row r="173" spans="2:18" hidden="1">
      <c r="B173" t="s">
        <v>64</v>
      </c>
      <c r="C173" t="s">
        <v>26</v>
      </c>
      <c r="D173" t="s">
        <v>905</v>
      </c>
      <c r="E173" t="s">
        <v>1013</v>
      </c>
      <c r="F173" t="s">
        <v>1014</v>
      </c>
      <c r="G173" t="s">
        <v>68</v>
      </c>
      <c r="H173">
        <v>1</v>
      </c>
      <c r="I173" t="s">
        <v>1015</v>
      </c>
      <c r="J173" t="s">
        <v>1014</v>
      </c>
      <c r="K173" t="s">
        <v>68</v>
      </c>
      <c r="L173">
        <v>1</v>
      </c>
      <c r="M173" t="s">
        <v>28</v>
      </c>
      <c r="N173" t="s">
        <v>30</v>
      </c>
      <c r="P173" cm="1">
        <f t="array" ref="P1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73" s="19" t="s">
        <v>406</v>
      </c>
    </row>
    <row r="174" spans="2:18" hidden="1">
      <c r="B174" t="s">
        <v>64</v>
      </c>
      <c r="C174" t="s">
        <v>26</v>
      </c>
      <c r="D174" t="s">
        <v>905</v>
      </c>
      <c r="E174" t="s">
        <v>1013</v>
      </c>
      <c r="F174" t="s">
        <v>1014</v>
      </c>
      <c r="G174" t="s">
        <v>68</v>
      </c>
      <c r="H174">
        <v>1</v>
      </c>
      <c r="I174" t="s">
        <v>988</v>
      </c>
      <c r="J174" t="s">
        <v>989</v>
      </c>
      <c r="K174" t="s">
        <v>68</v>
      </c>
      <c r="L174">
        <v>1</v>
      </c>
      <c r="M174" t="s">
        <v>29</v>
      </c>
      <c r="N174" t="s">
        <v>43</v>
      </c>
      <c r="P174" cm="1">
        <f t="array" ref="P1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74" s="19" t="s">
        <v>406</v>
      </c>
    </row>
    <row r="175" spans="2:18" hidden="1">
      <c r="B175" t="s">
        <v>64</v>
      </c>
      <c r="C175" t="s">
        <v>26</v>
      </c>
      <c r="D175" t="s">
        <v>905</v>
      </c>
      <c r="E175" t="s">
        <v>1013</v>
      </c>
      <c r="F175" t="s">
        <v>1014</v>
      </c>
      <c r="G175" t="s">
        <v>512</v>
      </c>
      <c r="H175">
        <v>1</v>
      </c>
      <c r="I175" t="s">
        <v>515</v>
      </c>
      <c r="J175" t="s">
        <v>516</v>
      </c>
      <c r="K175" t="s">
        <v>512</v>
      </c>
      <c r="L175">
        <v>1</v>
      </c>
      <c r="M175" t="s">
        <v>29</v>
      </c>
      <c r="N175" t="s">
        <v>19</v>
      </c>
      <c r="P175" cm="1">
        <f t="array" ref="P1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75" s="19" t="s">
        <v>406</v>
      </c>
    </row>
    <row r="176" spans="2:18" hidden="1">
      <c r="B176" t="s">
        <v>64</v>
      </c>
      <c r="C176" t="s">
        <v>26</v>
      </c>
      <c r="D176" t="s">
        <v>905</v>
      </c>
      <c r="E176" t="s">
        <v>1013</v>
      </c>
      <c r="F176" t="s">
        <v>1014</v>
      </c>
      <c r="G176" t="s">
        <v>512</v>
      </c>
      <c r="H176">
        <v>1</v>
      </c>
      <c r="I176" t="s">
        <v>663</v>
      </c>
      <c r="J176" t="s">
        <v>664</v>
      </c>
      <c r="K176" t="s">
        <v>512</v>
      </c>
      <c r="L176">
        <v>1</v>
      </c>
      <c r="M176" t="s">
        <v>29</v>
      </c>
      <c r="N176" t="s">
        <v>19</v>
      </c>
      <c r="P176" cm="1">
        <f t="array" ref="P1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76" s="19" t="s">
        <v>406</v>
      </c>
    </row>
    <row r="177" spans="2:18" hidden="1">
      <c r="B177" t="s">
        <v>64</v>
      </c>
      <c r="C177" t="s">
        <v>26</v>
      </c>
      <c r="D177" t="s">
        <v>905</v>
      </c>
      <c r="E177" t="s">
        <v>1013</v>
      </c>
      <c r="F177" t="s">
        <v>1014</v>
      </c>
      <c r="G177" t="s">
        <v>512</v>
      </c>
      <c r="H177">
        <v>1</v>
      </c>
      <c r="I177" t="s">
        <v>665</v>
      </c>
      <c r="J177" t="s">
        <v>666</v>
      </c>
      <c r="K177" t="s">
        <v>512</v>
      </c>
      <c r="L177">
        <v>1</v>
      </c>
      <c r="M177" t="s">
        <v>29</v>
      </c>
      <c r="N177" t="s">
        <v>19</v>
      </c>
      <c r="P177" cm="1">
        <f t="array" ref="P1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77" s="19" t="s">
        <v>406</v>
      </c>
    </row>
    <row r="178" spans="2:18" hidden="1">
      <c r="B178" t="s">
        <v>64</v>
      </c>
      <c r="C178" t="s">
        <v>26</v>
      </c>
      <c r="D178" t="s">
        <v>905</v>
      </c>
      <c r="E178" t="s">
        <v>1013</v>
      </c>
      <c r="F178" t="s">
        <v>1014</v>
      </c>
      <c r="G178" t="s">
        <v>512</v>
      </c>
      <c r="H178">
        <v>1</v>
      </c>
      <c r="I178" t="s">
        <v>650</v>
      </c>
      <c r="J178" t="s">
        <v>651</v>
      </c>
      <c r="K178" t="s">
        <v>512</v>
      </c>
      <c r="L178">
        <v>1</v>
      </c>
      <c r="M178" t="s">
        <v>29</v>
      </c>
      <c r="N178" t="s">
        <v>19</v>
      </c>
      <c r="P178" cm="1">
        <f t="array" ref="P1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78" s="19" t="s">
        <v>406</v>
      </c>
    </row>
    <row r="179" spans="2:18" hidden="1">
      <c r="B179" t="s">
        <v>64</v>
      </c>
      <c r="C179" t="s">
        <v>26</v>
      </c>
      <c r="D179" t="s">
        <v>905</v>
      </c>
      <c r="E179" t="s">
        <v>1013</v>
      </c>
      <c r="F179" t="s">
        <v>1014</v>
      </c>
      <c r="G179" t="s">
        <v>512</v>
      </c>
      <c r="H179">
        <v>1</v>
      </c>
      <c r="I179" t="s">
        <v>560</v>
      </c>
      <c r="J179" t="s">
        <v>561</v>
      </c>
      <c r="K179" t="s">
        <v>512</v>
      </c>
      <c r="L179">
        <v>1</v>
      </c>
      <c r="M179" t="s">
        <v>29</v>
      </c>
      <c r="N179" t="s">
        <v>19</v>
      </c>
      <c r="P179" cm="1">
        <f t="array" ref="P1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79" s="19" t="s">
        <v>406</v>
      </c>
    </row>
    <row r="180" spans="2:18" hidden="1">
      <c r="B180" t="s">
        <v>64</v>
      </c>
      <c r="C180" t="s">
        <v>26</v>
      </c>
      <c r="D180" t="s">
        <v>905</v>
      </c>
      <c r="E180" t="s">
        <v>1013</v>
      </c>
      <c r="F180" t="s">
        <v>1014</v>
      </c>
      <c r="G180" t="s">
        <v>512</v>
      </c>
      <c r="H180">
        <v>1</v>
      </c>
      <c r="I180" t="s">
        <v>752</v>
      </c>
      <c r="J180" t="s">
        <v>955</v>
      </c>
      <c r="K180" t="s">
        <v>512</v>
      </c>
      <c r="L180">
        <v>1</v>
      </c>
      <c r="M180" t="s">
        <v>29</v>
      </c>
      <c r="N180" t="s">
        <v>19</v>
      </c>
      <c r="P180" cm="1">
        <f t="array" ref="P1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80" s="19" t="s">
        <v>406</v>
      </c>
    </row>
    <row r="181" spans="2:18" hidden="1">
      <c r="B181" t="s">
        <v>64</v>
      </c>
      <c r="C181" t="s">
        <v>26</v>
      </c>
      <c r="D181" t="s">
        <v>905</v>
      </c>
      <c r="E181" t="s">
        <v>1013</v>
      </c>
      <c r="F181" t="s">
        <v>1014</v>
      </c>
      <c r="G181" t="s">
        <v>512</v>
      </c>
      <c r="H181">
        <v>1</v>
      </c>
      <c r="I181" t="s">
        <v>753</v>
      </c>
      <c r="J181" t="s">
        <v>956</v>
      </c>
      <c r="K181" t="s">
        <v>512</v>
      </c>
      <c r="L181">
        <v>1</v>
      </c>
      <c r="M181" t="s">
        <v>29</v>
      </c>
      <c r="N181" t="s">
        <v>19</v>
      </c>
      <c r="P181" cm="1">
        <f t="array" ref="P1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81" s="19" t="s">
        <v>406</v>
      </c>
    </row>
    <row r="182" spans="2:18" hidden="1">
      <c r="B182" t="s">
        <v>64</v>
      </c>
      <c r="C182" t="s">
        <v>26</v>
      </c>
      <c r="D182" t="s">
        <v>905</v>
      </c>
      <c r="E182" t="s">
        <v>1013</v>
      </c>
      <c r="F182" t="s">
        <v>1014</v>
      </c>
      <c r="G182" t="s">
        <v>512</v>
      </c>
      <c r="H182">
        <v>1</v>
      </c>
      <c r="I182" t="s">
        <v>755</v>
      </c>
      <c r="J182" t="s">
        <v>957</v>
      </c>
      <c r="K182" t="s">
        <v>512</v>
      </c>
      <c r="L182">
        <v>1</v>
      </c>
      <c r="M182" t="s">
        <v>29</v>
      </c>
      <c r="N182" t="s">
        <v>19</v>
      </c>
      <c r="P182" cm="1">
        <f t="array" ref="P1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82" s="19" t="s">
        <v>406</v>
      </c>
    </row>
    <row r="183" spans="2:18" hidden="1">
      <c r="B183" t="s">
        <v>64</v>
      </c>
      <c r="C183" t="s">
        <v>26</v>
      </c>
      <c r="D183" t="s">
        <v>905</v>
      </c>
      <c r="E183" t="s">
        <v>1013</v>
      </c>
      <c r="F183" t="s">
        <v>1014</v>
      </c>
      <c r="G183" t="s">
        <v>512</v>
      </c>
      <c r="H183">
        <v>1</v>
      </c>
      <c r="I183" t="s">
        <v>757</v>
      </c>
      <c r="J183" t="s">
        <v>958</v>
      </c>
      <c r="K183" t="s">
        <v>512</v>
      </c>
      <c r="L183">
        <v>1</v>
      </c>
      <c r="M183" t="s">
        <v>29</v>
      </c>
      <c r="N183" t="s">
        <v>19</v>
      </c>
      <c r="P183" cm="1">
        <f t="array" ref="P1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83" s="19" t="s">
        <v>406</v>
      </c>
    </row>
    <row r="184" spans="2:18" hidden="1">
      <c r="B184" t="s">
        <v>64</v>
      </c>
      <c r="C184" t="s">
        <v>26</v>
      </c>
      <c r="D184" t="s">
        <v>905</v>
      </c>
      <c r="E184" t="s">
        <v>1016</v>
      </c>
      <c r="F184" t="s">
        <v>1017</v>
      </c>
      <c r="G184" t="s">
        <v>68</v>
      </c>
      <c r="H184">
        <v>1</v>
      </c>
      <c r="I184" t="s">
        <v>229</v>
      </c>
      <c r="J184" t="s">
        <v>230</v>
      </c>
      <c r="K184" t="s">
        <v>23</v>
      </c>
      <c r="L184">
        <v>5.0599999999999996</v>
      </c>
      <c r="M184" t="s">
        <v>28</v>
      </c>
      <c r="N184" t="s">
        <v>36</v>
      </c>
      <c r="P184" cm="1">
        <f t="array" ref="P1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84" s="19" t="s">
        <v>406</v>
      </c>
    </row>
    <row r="185" spans="2:18" hidden="1">
      <c r="B185" t="s">
        <v>64</v>
      </c>
      <c r="C185" t="s">
        <v>26</v>
      </c>
      <c r="D185" t="s">
        <v>905</v>
      </c>
      <c r="E185" t="s">
        <v>1016</v>
      </c>
      <c r="F185" t="s">
        <v>1017</v>
      </c>
      <c r="G185" t="s">
        <v>68</v>
      </c>
      <c r="H185">
        <v>1</v>
      </c>
      <c r="I185" t="s">
        <v>1018</v>
      </c>
      <c r="J185" t="s">
        <v>1017</v>
      </c>
      <c r="K185" t="s">
        <v>68</v>
      </c>
      <c r="L185">
        <v>1</v>
      </c>
      <c r="M185" t="s">
        <v>28</v>
      </c>
      <c r="N185" t="s">
        <v>30</v>
      </c>
      <c r="P185" cm="1">
        <f t="array" ref="P1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85" s="19" t="s">
        <v>406</v>
      </c>
    </row>
    <row r="186" spans="2:18" hidden="1">
      <c r="B186" t="s">
        <v>64</v>
      </c>
      <c r="C186" t="s">
        <v>26</v>
      </c>
      <c r="D186" t="s">
        <v>905</v>
      </c>
      <c r="E186" t="s">
        <v>1016</v>
      </c>
      <c r="F186" t="s">
        <v>1017</v>
      </c>
      <c r="G186" t="s">
        <v>68</v>
      </c>
      <c r="H186">
        <v>1</v>
      </c>
      <c r="I186" t="s">
        <v>988</v>
      </c>
      <c r="J186" t="s">
        <v>989</v>
      </c>
      <c r="K186" t="s">
        <v>68</v>
      </c>
      <c r="L186">
        <v>1</v>
      </c>
      <c r="M186" t="s">
        <v>29</v>
      </c>
      <c r="N186" t="s">
        <v>43</v>
      </c>
      <c r="P186" cm="1">
        <f t="array" ref="P1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86" s="19" t="s">
        <v>406</v>
      </c>
    </row>
    <row r="187" spans="2:18" hidden="1">
      <c r="B187" t="s">
        <v>64</v>
      </c>
      <c r="C187" t="s">
        <v>26</v>
      </c>
      <c r="D187" t="s">
        <v>905</v>
      </c>
      <c r="E187" t="s">
        <v>1016</v>
      </c>
      <c r="F187" t="s">
        <v>1017</v>
      </c>
      <c r="G187" t="s">
        <v>512</v>
      </c>
      <c r="H187">
        <v>1</v>
      </c>
      <c r="I187" t="s">
        <v>515</v>
      </c>
      <c r="J187" t="s">
        <v>516</v>
      </c>
      <c r="K187" t="s">
        <v>512</v>
      </c>
      <c r="L187">
        <v>1</v>
      </c>
      <c r="M187" t="s">
        <v>29</v>
      </c>
      <c r="N187" t="s">
        <v>19</v>
      </c>
      <c r="P187" cm="1">
        <f t="array" ref="P1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87" s="19" t="s">
        <v>406</v>
      </c>
    </row>
    <row r="188" spans="2:18" hidden="1">
      <c r="B188" t="s">
        <v>64</v>
      </c>
      <c r="C188" t="s">
        <v>26</v>
      </c>
      <c r="D188" t="s">
        <v>905</v>
      </c>
      <c r="E188" t="s">
        <v>1016</v>
      </c>
      <c r="F188" t="s">
        <v>1017</v>
      </c>
      <c r="G188" t="s">
        <v>512</v>
      </c>
      <c r="H188">
        <v>1</v>
      </c>
      <c r="I188" t="s">
        <v>667</v>
      </c>
      <c r="J188" t="s">
        <v>668</v>
      </c>
      <c r="K188" t="s">
        <v>512</v>
      </c>
      <c r="L188">
        <v>1</v>
      </c>
      <c r="M188" t="s">
        <v>29</v>
      </c>
      <c r="N188" t="s">
        <v>19</v>
      </c>
      <c r="P188" cm="1">
        <f t="array" ref="P1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88" s="19" t="s">
        <v>406</v>
      </c>
    </row>
    <row r="189" spans="2:18" hidden="1">
      <c r="B189" t="s">
        <v>64</v>
      </c>
      <c r="C189" t="s">
        <v>26</v>
      </c>
      <c r="D189" t="s">
        <v>905</v>
      </c>
      <c r="E189" t="s">
        <v>1016</v>
      </c>
      <c r="F189" t="s">
        <v>1017</v>
      </c>
      <c r="G189" t="s">
        <v>512</v>
      </c>
      <c r="H189">
        <v>1</v>
      </c>
      <c r="I189" t="s">
        <v>669</v>
      </c>
      <c r="J189" t="s">
        <v>670</v>
      </c>
      <c r="K189" t="s">
        <v>512</v>
      </c>
      <c r="L189">
        <v>1</v>
      </c>
      <c r="M189" t="s">
        <v>29</v>
      </c>
      <c r="N189" t="s">
        <v>19</v>
      </c>
      <c r="P189" cm="1">
        <f t="array" ref="P1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89" s="19" t="s">
        <v>406</v>
      </c>
    </row>
    <row r="190" spans="2:18" hidden="1">
      <c r="B190" t="s">
        <v>64</v>
      </c>
      <c r="C190" t="s">
        <v>26</v>
      </c>
      <c r="D190" t="s">
        <v>905</v>
      </c>
      <c r="E190" t="s">
        <v>1016</v>
      </c>
      <c r="F190" t="s">
        <v>1017</v>
      </c>
      <c r="G190" t="s">
        <v>512</v>
      </c>
      <c r="H190">
        <v>1</v>
      </c>
      <c r="I190" t="s">
        <v>650</v>
      </c>
      <c r="J190" t="s">
        <v>651</v>
      </c>
      <c r="K190" t="s">
        <v>512</v>
      </c>
      <c r="L190">
        <v>1</v>
      </c>
      <c r="M190" t="s">
        <v>29</v>
      </c>
      <c r="N190" t="s">
        <v>19</v>
      </c>
      <c r="P190" cm="1">
        <f t="array" ref="P1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90" s="19" t="s">
        <v>406</v>
      </c>
    </row>
    <row r="191" spans="2:18" hidden="1">
      <c r="B191" t="s">
        <v>64</v>
      </c>
      <c r="C191" t="s">
        <v>26</v>
      </c>
      <c r="D191" t="s">
        <v>905</v>
      </c>
      <c r="E191" t="s">
        <v>1016</v>
      </c>
      <c r="F191" t="s">
        <v>1017</v>
      </c>
      <c r="G191" t="s">
        <v>512</v>
      </c>
      <c r="H191">
        <v>1</v>
      </c>
      <c r="I191" t="s">
        <v>560</v>
      </c>
      <c r="J191" t="s">
        <v>561</v>
      </c>
      <c r="K191" t="s">
        <v>512</v>
      </c>
      <c r="L191">
        <v>1</v>
      </c>
      <c r="M191" t="s">
        <v>29</v>
      </c>
      <c r="N191" t="s">
        <v>19</v>
      </c>
      <c r="P191" cm="1">
        <f t="array" ref="P1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91" s="19" t="s">
        <v>406</v>
      </c>
    </row>
    <row r="192" spans="2:18" hidden="1">
      <c r="B192" t="s">
        <v>64</v>
      </c>
      <c r="C192" t="s">
        <v>26</v>
      </c>
      <c r="D192" t="s">
        <v>905</v>
      </c>
      <c r="E192" t="s">
        <v>1016</v>
      </c>
      <c r="F192" t="s">
        <v>1017</v>
      </c>
      <c r="G192" t="s">
        <v>512</v>
      </c>
      <c r="H192">
        <v>1</v>
      </c>
      <c r="I192" t="s">
        <v>752</v>
      </c>
      <c r="J192" t="s">
        <v>955</v>
      </c>
      <c r="K192" t="s">
        <v>512</v>
      </c>
      <c r="L192">
        <v>1</v>
      </c>
      <c r="M192" t="s">
        <v>29</v>
      </c>
      <c r="N192" t="s">
        <v>19</v>
      </c>
      <c r="P192" cm="1">
        <f t="array" ref="P1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92" s="19" t="s">
        <v>406</v>
      </c>
    </row>
    <row r="193" spans="2:18" hidden="1">
      <c r="B193" t="s">
        <v>64</v>
      </c>
      <c r="C193" t="s">
        <v>26</v>
      </c>
      <c r="D193" t="s">
        <v>905</v>
      </c>
      <c r="E193" t="s">
        <v>1016</v>
      </c>
      <c r="F193" t="s">
        <v>1017</v>
      </c>
      <c r="G193" t="s">
        <v>512</v>
      </c>
      <c r="H193">
        <v>1</v>
      </c>
      <c r="I193" t="s">
        <v>753</v>
      </c>
      <c r="J193" t="s">
        <v>956</v>
      </c>
      <c r="K193" t="s">
        <v>512</v>
      </c>
      <c r="L193">
        <v>1</v>
      </c>
      <c r="M193" t="s">
        <v>29</v>
      </c>
      <c r="N193" t="s">
        <v>19</v>
      </c>
      <c r="P193" cm="1">
        <f t="array" ref="P1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93" s="19" t="s">
        <v>406</v>
      </c>
    </row>
    <row r="194" spans="2:18" hidden="1">
      <c r="B194" t="s">
        <v>64</v>
      </c>
      <c r="C194" t="s">
        <v>26</v>
      </c>
      <c r="D194" t="s">
        <v>905</v>
      </c>
      <c r="E194" t="s">
        <v>1016</v>
      </c>
      <c r="F194" t="s">
        <v>1017</v>
      </c>
      <c r="G194" t="s">
        <v>512</v>
      </c>
      <c r="H194">
        <v>1</v>
      </c>
      <c r="I194" t="s">
        <v>755</v>
      </c>
      <c r="J194" t="s">
        <v>957</v>
      </c>
      <c r="K194" t="s">
        <v>512</v>
      </c>
      <c r="L194">
        <v>1</v>
      </c>
      <c r="M194" t="s">
        <v>29</v>
      </c>
      <c r="N194" t="s">
        <v>19</v>
      </c>
      <c r="P194" cm="1">
        <f t="array" ref="P1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94" s="19" t="s">
        <v>406</v>
      </c>
    </row>
    <row r="195" spans="2:18" hidden="1">
      <c r="B195" t="s">
        <v>64</v>
      </c>
      <c r="C195" t="s">
        <v>26</v>
      </c>
      <c r="D195" t="s">
        <v>905</v>
      </c>
      <c r="E195" t="s">
        <v>1016</v>
      </c>
      <c r="F195" t="s">
        <v>1017</v>
      </c>
      <c r="G195" t="s">
        <v>512</v>
      </c>
      <c r="H195">
        <v>1</v>
      </c>
      <c r="I195" t="s">
        <v>757</v>
      </c>
      <c r="J195" t="s">
        <v>958</v>
      </c>
      <c r="K195" t="s">
        <v>512</v>
      </c>
      <c r="L195">
        <v>1</v>
      </c>
      <c r="M195" t="s">
        <v>29</v>
      </c>
      <c r="N195" t="s">
        <v>19</v>
      </c>
      <c r="P195" cm="1">
        <f t="array" ref="P1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95" s="19" t="s">
        <v>406</v>
      </c>
    </row>
    <row r="196" spans="2:18" hidden="1">
      <c r="B196" t="s">
        <v>63</v>
      </c>
      <c r="C196" t="s">
        <v>27</v>
      </c>
      <c r="D196" t="s">
        <v>30</v>
      </c>
      <c r="E196" t="s">
        <v>1015</v>
      </c>
      <c r="F196" t="s">
        <v>1014</v>
      </c>
      <c r="G196" t="s">
        <v>68</v>
      </c>
      <c r="H196">
        <v>1</v>
      </c>
      <c r="I196" t="s">
        <v>91</v>
      </c>
      <c r="J196" t="s">
        <v>233</v>
      </c>
      <c r="K196" t="s">
        <v>68</v>
      </c>
      <c r="L196">
        <v>36</v>
      </c>
      <c r="M196" t="s">
        <v>28</v>
      </c>
      <c r="N196" t="s">
        <v>31</v>
      </c>
      <c r="P196" cm="1">
        <f t="array" ref="P19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6" s="19" t="s">
        <v>406</v>
      </c>
    </row>
    <row r="197" spans="2:18" hidden="1">
      <c r="B197" t="s">
        <v>63</v>
      </c>
      <c r="C197" t="s">
        <v>27</v>
      </c>
      <c r="D197" t="s">
        <v>30</v>
      </c>
      <c r="E197" t="s">
        <v>1015</v>
      </c>
      <c r="F197" t="s">
        <v>1014</v>
      </c>
      <c r="G197" t="s">
        <v>68</v>
      </c>
      <c r="H197">
        <v>1</v>
      </c>
      <c r="I197" t="s">
        <v>87</v>
      </c>
      <c r="J197" t="s">
        <v>236</v>
      </c>
      <c r="K197" t="s">
        <v>68</v>
      </c>
      <c r="L197">
        <v>42</v>
      </c>
      <c r="M197" t="s">
        <v>28</v>
      </c>
      <c r="N197" t="s">
        <v>31</v>
      </c>
      <c r="P197" cm="1">
        <f t="array" ref="P19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7" s="19" t="s">
        <v>406</v>
      </c>
    </row>
    <row r="198" spans="2:18" hidden="1">
      <c r="B198" t="s">
        <v>63</v>
      </c>
      <c r="C198" t="s">
        <v>27</v>
      </c>
      <c r="D198" t="s">
        <v>30</v>
      </c>
      <c r="E198" t="s">
        <v>1015</v>
      </c>
      <c r="F198" t="s">
        <v>1014</v>
      </c>
      <c r="G198" t="s">
        <v>68</v>
      </c>
      <c r="H198">
        <v>1</v>
      </c>
      <c r="I198" t="s">
        <v>248</v>
      </c>
      <c r="J198" t="s">
        <v>968</v>
      </c>
      <c r="K198" t="s">
        <v>106</v>
      </c>
      <c r="L198">
        <v>1.2867120000000001</v>
      </c>
      <c r="M198" t="s">
        <v>29</v>
      </c>
      <c r="N198" t="s">
        <v>38</v>
      </c>
      <c r="P198" cm="1">
        <f t="array" ref="P19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8" s="19" t="s">
        <v>406</v>
      </c>
    </row>
    <row r="199" spans="2:18" hidden="1">
      <c r="B199" t="s">
        <v>63</v>
      </c>
      <c r="C199" t="s">
        <v>27</v>
      </c>
      <c r="D199" t="s">
        <v>30</v>
      </c>
      <c r="E199" t="s">
        <v>1015</v>
      </c>
      <c r="F199" t="s">
        <v>1014</v>
      </c>
      <c r="G199" t="s">
        <v>68</v>
      </c>
      <c r="H199">
        <v>1</v>
      </c>
      <c r="I199" t="s">
        <v>277</v>
      </c>
      <c r="J199" t="s">
        <v>993</v>
      </c>
      <c r="K199" t="s">
        <v>68</v>
      </c>
      <c r="L199">
        <v>1</v>
      </c>
      <c r="M199" t="s">
        <v>29</v>
      </c>
      <c r="N199" t="s">
        <v>34</v>
      </c>
      <c r="P199" cm="1">
        <f t="array" ref="P19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9" s="19" t="s">
        <v>406</v>
      </c>
    </row>
    <row r="200" spans="2:18" hidden="1">
      <c r="B200" t="s">
        <v>63</v>
      </c>
      <c r="C200" t="s">
        <v>27</v>
      </c>
      <c r="D200" t="s">
        <v>30</v>
      </c>
      <c r="E200" t="s">
        <v>1015</v>
      </c>
      <c r="F200" t="s">
        <v>1014</v>
      </c>
      <c r="G200" t="s">
        <v>68</v>
      </c>
      <c r="H200">
        <v>1</v>
      </c>
      <c r="I200" t="s">
        <v>994</v>
      </c>
      <c r="J200" t="s">
        <v>995</v>
      </c>
      <c r="K200" t="s">
        <v>68</v>
      </c>
      <c r="L200">
        <v>1</v>
      </c>
      <c r="M200" t="s">
        <v>29</v>
      </c>
      <c r="N200" t="s">
        <v>35</v>
      </c>
      <c r="P200" cm="1">
        <f t="array" ref="P20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0" s="19" t="s">
        <v>406</v>
      </c>
    </row>
    <row r="201" spans="2:18" hidden="1">
      <c r="B201" t="s">
        <v>63</v>
      </c>
      <c r="C201" t="s">
        <v>27</v>
      </c>
      <c r="D201" t="s">
        <v>30</v>
      </c>
      <c r="E201" t="s">
        <v>1015</v>
      </c>
      <c r="F201" t="s">
        <v>1014</v>
      </c>
      <c r="G201" t="s">
        <v>68</v>
      </c>
      <c r="H201">
        <v>1</v>
      </c>
      <c r="I201" t="s">
        <v>227</v>
      </c>
      <c r="J201" t="s">
        <v>228</v>
      </c>
      <c r="K201" t="s">
        <v>23</v>
      </c>
      <c r="L201">
        <v>1.252</v>
      </c>
      <c r="M201" t="s">
        <v>29</v>
      </c>
      <c r="N201" t="s">
        <v>41</v>
      </c>
      <c r="P201" cm="1">
        <f t="array" ref="P20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1" s="19" t="s">
        <v>406</v>
      </c>
    </row>
    <row r="202" spans="2:18" hidden="1">
      <c r="B202" t="s">
        <v>63</v>
      </c>
      <c r="C202" t="s">
        <v>27</v>
      </c>
      <c r="D202" t="s">
        <v>30</v>
      </c>
      <c r="E202" t="s">
        <v>1018</v>
      </c>
      <c r="F202" t="s">
        <v>1017</v>
      </c>
      <c r="G202" t="s">
        <v>68</v>
      </c>
      <c r="H202">
        <v>1</v>
      </c>
      <c r="I202" t="s">
        <v>91</v>
      </c>
      <c r="J202" t="s">
        <v>233</v>
      </c>
      <c r="K202" t="s">
        <v>68</v>
      </c>
      <c r="L202">
        <v>36</v>
      </c>
      <c r="M202" t="s">
        <v>28</v>
      </c>
      <c r="N202" t="s">
        <v>31</v>
      </c>
      <c r="P202" cm="1">
        <f t="array" ref="P20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2" s="19" t="s">
        <v>406</v>
      </c>
    </row>
    <row r="203" spans="2:18" hidden="1">
      <c r="B203" t="s">
        <v>63</v>
      </c>
      <c r="C203" t="s">
        <v>27</v>
      </c>
      <c r="D203" t="s">
        <v>30</v>
      </c>
      <c r="E203" t="s">
        <v>1018</v>
      </c>
      <c r="F203" t="s">
        <v>1017</v>
      </c>
      <c r="G203" t="s">
        <v>68</v>
      </c>
      <c r="H203">
        <v>1</v>
      </c>
      <c r="I203" t="s">
        <v>87</v>
      </c>
      <c r="J203" t="s">
        <v>236</v>
      </c>
      <c r="K203" t="s">
        <v>68</v>
      </c>
      <c r="L203">
        <v>42</v>
      </c>
      <c r="M203" t="s">
        <v>28</v>
      </c>
      <c r="N203" t="s">
        <v>31</v>
      </c>
      <c r="P203" cm="1">
        <f t="array" ref="P20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3" s="19" t="s">
        <v>406</v>
      </c>
    </row>
    <row r="204" spans="2:18" hidden="1">
      <c r="B204" t="s">
        <v>63</v>
      </c>
      <c r="C204" t="s">
        <v>27</v>
      </c>
      <c r="D204" t="s">
        <v>30</v>
      </c>
      <c r="E204" t="s">
        <v>1018</v>
      </c>
      <c r="F204" t="s">
        <v>1017</v>
      </c>
      <c r="G204" t="s">
        <v>68</v>
      </c>
      <c r="H204">
        <v>1</v>
      </c>
      <c r="I204" t="s">
        <v>248</v>
      </c>
      <c r="J204" t="s">
        <v>968</v>
      </c>
      <c r="K204" t="s">
        <v>106</v>
      </c>
      <c r="L204">
        <v>1.2867120000000001</v>
      </c>
      <c r="M204" t="s">
        <v>29</v>
      </c>
      <c r="N204" t="s">
        <v>38</v>
      </c>
      <c r="P204" cm="1">
        <f t="array" ref="P20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4" s="19" t="s">
        <v>406</v>
      </c>
    </row>
    <row r="205" spans="2:18" hidden="1">
      <c r="B205" t="s">
        <v>63</v>
      </c>
      <c r="C205" t="s">
        <v>27</v>
      </c>
      <c r="D205" t="s">
        <v>30</v>
      </c>
      <c r="E205" t="s">
        <v>1018</v>
      </c>
      <c r="F205" t="s">
        <v>1017</v>
      </c>
      <c r="G205" t="s">
        <v>68</v>
      </c>
      <c r="H205">
        <v>1</v>
      </c>
      <c r="I205" t="s">
        <v>278</v>
      </c>
      <c r="J205" t="s">
        <v>996</v>
      </c>
      <c r="K205" t="s">
        <v>68</v>
      </c>
      <c r="L205">
        <v>1</v>
      </c>
      <c r="M205" t="s">
        <v>29</v>
      </c>
      <c r="N205" t="s">
        <v>34</v>
      </c>
      <c r="P205" cm="1">
        <f t="array" ref="P20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5" s="19" t="s">
        <v>406</v>
      </c>
    </row>
    <row r="206" spans="2:18" hidden="1">
      <c r="B206" t="s">
        <v>63</v>
      </c>
      <c r="C206" t="s">
        <v>27</v>
      </c>
      <c r="D206" t="s">
        <v>30</v>
      </c>
      <c r="E206" t="s">
        <v>1018</v>
      </c>
      <c r="F206" t="s">
        <v>1017</v>
      </c>
      <c r="G206" t="s">
        <v>68</v>
      </c>
      <c r="H206">
        <v>1</v>
      </c>
      <c r="I206" t="s">
        <v>994</v>
      </c>
      <c r="J206" t="s">
        <v>995</v>
      </c>
      <c r="K206" t="s">
        <v>68</v>
      </c>
      <c r="L206">
        <v>1</v>
      </c>
      <c r="M206" t="s">
        <v>29</v>
      </c>
      <c r="N206" t="s">
        <v>35</v>
      </c>
      <c r="P206" cm="1">
        <f t="array" ref="P20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6" s="19" t="s">
        <v>406</v>
      </c>
    </row>
    <row r="207" spans="2:18" hidden="1">
      <c r="B207" t="s">
        <v>63</v>
      </c>
      <c r="C207" t="s">
        <v>27</v>
      </c>
      <c r="D207" t="s">
        <v>30</v>
      </c>
      <c r="E207" t="s">
        <v>1018</v>
      </c>
      <c r="F207" t="s">
        <v>1017</v>
      </c>
      <c r="G207" t="s">
        <v>68</v>
      </c>
      <c r="H207">
        <v>1</v>
      </c>
      <c r="I207" t="s">
        <v>227</v>
      </c>
      <c r="J207" t="s">
        <v>228</v>
      </c>
      <c r="K207" t="s">
        <v>23</v>
      </c>
      <c r="L207">
        <v>1.252</v>
      </c>
      <c r="M207" t="s">
        <v>29</v>
      </c>
      <c r="N207" t="s">
        <v>41</v>
      </c>
      <c r="P207" cm="1">
        <f t="array" ref="P20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7" s="19" t="s">
        <v>406</v>
      </c>
    </row>
    <row r="208" spans="2:18" hidden="1">
      <c r="B208" t="s">
        <v>64</v>
      </c>
      <c r="C208" t="s">
        <v>26</v>
      </c>
      <c r="D208" t="s">
        <v>905</v>
      </c>
      <c r="E208" t="s">
        <v>1019</v>
      </c>
      <c r="F208" t="s">
        <v>1020</v>
      </c>
      <c r="G208" t="s">
        <v>68</v>
      </c>
      <c r="H208">
        <v>1</v>
      </c>
      <c r="I208" t="s">
        <v>229</v>
      </c>
      <c r="J208" t="s">
        <v>230</v>
      </c>
      <c r="K208" t="s">
        <v>23</v>
      </c>
      <c r="L208">
        <v>7.2569999999999997</v>
      </c>
      <c r="M208" t="s">
        <v>28</v>
      </c>
      <c r="N208" t="s">
        <v>36</v>
      </c>
      <c r="P208" cm="1">
        <f t="array" ref="P2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08" s="19" t="s">
        <v>406</v>
      </c>
    </row>
    <row r="209" spans="2:18" hidden="1">
      <c r="B209" t="s">
        <v>64</v>
      </c>
      <c r="C209" t="s">
        <v>26</v>
      </c>
      <c r="D209" t="s">
        <v>905</v>
      </c>
      <c r="E209" t="s">
        <v>1019</v>
      </c>
      <c r="F209" t="s">
        <v>1020</v>
      </c>
      <c r="G209" t="s">
        <v>68</v>
      </c>
      <c r="H209">
        <v>1</v>
      </c>
      <c r="I209" t="s">
        <v>1021</v>
      </c>
      <c r="J209" t="s">
        <v>1020</v>
      </c>
      <c r="K209" t="s">
        <v>68</v>
      </c>
      <c r="L209">
        <v>1</v>
      </c>
      <c r="M209" t="s">
        <v>28</v>
      </c>
      <c r="N209" t="s">
        <v>30</v>
      </c>
      <c r="P209" cm="1">
        <f t="array" ref="P2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09" s="19" t="s">
        <v>406</v>
      </c>
    </row>
    <row r="210" spans="2:18" hidden="1">
      <c r="B210" t="s">
        <v>64</v>
      </c>
      <c r="C210" t="s">
        <v>26</v>
      </c>
      <c r="D210" t="s">
        <v>905</v>
      </c>
      <c r="E210" t="s">
        <v>1019</v>
      </c>
      <c r="F210" t="s">
        <v>1020</v>
      </c>
      <c r="G210" t="s">
        <v>68</v>
      </c>
      <c r="H210">
        <v>1</v>
      </c>
      <c r="I210" t="s">
        <v>1000</v>
      </c>
      <c r="J210" t="s">
        <v>1001</v>
      </c>
      <c r="K210" t="s">
        <v>68</v>
      </c>
      <c r="L210">
        <v>1</v>
      </c>
      <c r="M210" t="s">
        <v>29</v>
      </c>
      <c r="N210" t="s">
        <v>43</v>
      </c>
      <c r="P210" cm="1">
        <f t="array" ref="P2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10" s="19" t="s">
        <v>406</v>
      </c>
    </row>
    <row r="211" spans="2:18" hidden="1">
      <c r="B211" t="s">
        <v>64</v>
      </c>
      <c r="C211" t="s">
        <v>26</v>
      </c>
      <c r="D211" t="s">
        <v>905</v>
      </c>
      <c r="E211" t="s">
        <v>1019</v>
      </c>
      <c r="F211" t="s">
        <v>1020</v>
      </c>
      <c r="G211" t="s">
        <v>512</v>
      </c>
      <c r="H211">
        <v>1</v>
      </c>
      <c r="I211" t="s">
        <v>515</v>
      </c>
      <c r="J211" t="s">
        <v>516</v>
      </c>
      <c r="K211" t="s">
        <v>512</v>
      </c>
      <c r="L211">
        <v>1</v>
      </c>
      <c r="M211" t="s">
        <v>29</v>
      </c>
      <c r="N211" t="s">
        <v>19</v>
      </c>
      <c r="P211" cm="1">
        <f t="array" ref="P2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11" s="19" t="s">
        <v>406</v>
      </c>
    </row>
    <row r="212" spans="2:18" hidden="1">
      <c r="B212" t="s">
        <v>64</v>
      </c>
      <c r="C212" t="s">
        <v>26</v>
      </c>
      <c r="D212" t="s">
        <v>905</v>
      </c>
      <c r="E212" t="s">
        <v>1019</v>
      </c>
      <c r="F212" t="s">
        <v>1020</v>
      </c>
      <c r="G212" t="s">
        <v>512</v>
      </c>
      <c r="H212">
        <v>1</v>
      </c>
      <c r="I212" t="s">
        <v>671</v>
      </c>
      <c r="J212" t="s">
        <v>672</v>
      </c>
      <c r="K212" t="s">
        <v>512</v>
      </c>
      <c r="L212">
        <v>1</v>
      </c>
      <c r="M212" t="s">
        <v>29</v>
      </c>
      <c r="N212" t="s">
        <v>19</v>
      </c>
      <c r="P212" cm="1">
        <f t="array" ref="P2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12" s="19" t="s">
        <v>406</v>
      </c>
    </row>
    <row r="213" spans="2:18" hidden="1">
      <c r="B213" t="s">
        <v>64</v>
      </c>
      <c r="C213" t="s">
        <v>26</v>
      </c>
      <c r="D213" t="s">
        <v>905</v>
      </c>
      <c r="E213" t="s">
        <v>1019</v>
      </c>
      <c r="F213" t="s">
        <v>1020</v>
      </c>
      <c r="G213" t="s">
        <v>512</v>
      </c>
      <c r="H213">
        <v>1</v>
      </c>
      <c r="I213" t="s">
        <v>673</v>
      </c>
      <c r="J213" t="s">
        <v>674</v>
      </c>
      <c r="K213" t="s">
        <v>512</v>
      </c>
      <c r="L213">
        <v>1</v>
      </c>
      <c r="M213" t="s">
        <v>29</v>
      </c>
      <c r="N213" t="s">
        <v>19</v>
      </c>
      <c r="P213" cm="1">
        <f t="array" ref="P2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13" s="19" t="s">
        <v>406</v>
      </c>
    </row>
    <row r="214" spans="2:18" hidden="1">
      <c r="B214" t="s">
        <v>64</v>
      </c>
      <c r="C214" t="s">
        <v>26</v>
      </c>
      <c r="D214" t="s">
        <v>905</v>
      </c>
      <c r="E214" t="s">
        <v>1019</v>
      </c>
      <c r="F214" t="s">
        <v>1020</v>
      </c>
      <c r="G214" t="s">
        <v>512</v>
      </c>
      <c r="H214">
        <v>1</v>
      </c>
      <c r="I214" t="s">
        <v>650</v>
      </c>
      <c r="J214" t="s">
        <v>651</v>
      </c>
      <c r="K214" t="s">
        <v>512</v>
      </c>
      <c r="L214">
        <v>1</v>
      </c>
      <c r="M214" t="s">
        <v>29</v>
      </c>
      <c r="N214" t="s">
        <v>19</v>
      </c>
      <c r="P214" cm="1">
        <f t="array" ref="P2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14" s="19" t="s">
        <v>406</v>
      </c>
    </row>
    <row r="215" spans="2:18" hidden="1">
      <c r="B215" t="s">
        <v>64</v>
      </c>
      <c r="C215" t="s">
        <v>26</v>
      </c>
      <c r="D215" t="s">
        <v>905</v>
      </c>
      <c r="E215" t="s">
        <v>1019</v>
      </c>
      <c r="F215" t="s">
        <v>1020</v>
      </c>
      <c r="G215" t="s">
        <v>512</v>
      </c>
      <c r="H215">
        <v>1</v>
      </c>
      <c r="I215" t="s">
        <v>560</v>
      </c>
      <c r="J215" t="s">
        <v>561</v>
      </c>
      <c r="K215" t="s">
        <v>512</v>
      </c>
      <c r="L215">
        <v>1</v>
      </c>
      <c r="M215" t="s">
        <v>29</v>
      </c>
      <c r="N215" t="s">
        <v>19</v>
      </c>
      <c r="P215" cm="1">
        <f t="array" ref="P2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15" s="19" t="s">
        <v>406</v>
      </c>
    </row>
    <row r="216" spans="2:18" hidden="1">
      <c r="B216" t="s">
        <v>64</v>
      </c>
      <c r="C216" t="s">
        <v>26</v>
      </c>
      <c r="D216" t="s">
        <v>905</v>
      </c>
      <c r="E216" t="s">
        <v>1019</v>
      </c>
      <c r="F216" t="s">
        <v>1020</v>
      </c>
      <c r="G216" t="s">
        <v>512</v>
      </c>
      <c r="H216">
        <v>1</v>
      </c>
      <c r="I216" t="s">
        <v>752</v>
      </c>
      <c r="J216" t="s">
        <v>955</v>
      </c>
      <c r="K216" t="s">
        <v>512</v>
      </c>
      <c r="L216">
        <v>1</v>
      </c>
      <c r="M216" t="s">
        <v>29</v>
      </c>
      <c r="N216" t="s">
        <v>19</v>
      </c>
      <c r="P216" cm="1">
        <f t="array" ref="P2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16" s="19" t="s">
        <v>406</v>
      </c>
    </row>
    <row r="217" spans="2:18" hidden="1">
      <c r="B217" t="s">
        <v>64</v>
      </c>
      <c r="C217" t="s">
        <v>26</v>
      </c>
      <c r="D217" t="s">
        <v>905</v>
      </c>
      <c r="E217" t="s">
        <v>1019</v>
      </c>
      <c r="F217" t="s">
        <v>1020</v>
      </c>
      <c r="G217" t="s">
        <v>512</v>
      </c>
      <c r="H217">
        <v>1</v>
      </c>
      <c r="I217" t="s">
        <v>753</v>
      </c>
      <c r="J217" t="s">
        <v>956</v>
      </c>
      <c r="K217" t="s">
        <v>512</v>
      </c>
      <c r="L217">
        <v>1</v>
      </c>
      <c r="M217" t="s">
        <v>29</v>
      </c>
      <c r="N217" t="s">
        <v>19</v>
      </c>
      <c r="P217" cm="1">
        <f t="array" ref="P2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17" s="19" t="s">
        <v>406</v>
      </c>
    </row>
    <row r="218" spans="2:18" hidden="1">
      <c r="B218" t="s">
        <v>64</v>
      </c>
      <c r="C218" t="s">
        <v>26</v>
      </c>
      <c r="D218" t="s">
        <v>905</v>
      </c>
      <c r="E218" t="s">
        <v>1019</v>
      </c>
      <c r="F218" t="s">
        <v>1020</v>
      </c>
      <c r="G218" t="s">
        <v>512</v>
      </c>
      <c r="H218">
        <v>1</v>
      </c>
      <c r="I218" t="s">
        <v>755</v>
      </c>
      <c r="J218" t="s">
        <v>957</v>
      </c>
      <c r="K218" t="s">
        <v>512</v>
      </c>
      <c r="L218">
        <v>1</v>
      </c>
      <c r="M218" t="s">
        <v>29</v>
      </c>
      <c r="N218" t="s">
        <v>19</v>
      </c>
      <c r="P218" cm="1">
        <f t="array" ref="P2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18" s="19" t="s">
        <v>406</v>
      </c>
    </row>
    <row r="219" spans="2:18" hidden="1">
      <c r="B219" t="s">
        <v>64</v>
      </c>
      <c r="C219" t="s">
        <v>26</v>
      </c>
      <c r="D219" t="s">
        <v>905</v>
      </c>
      <c r="E219" t="s">
        <v>1019</v>
      </c>
      <c r="F219" t="s">
        <v>1020</v>
      </c>
      <c r="G219" t="s">
        <v>512</v>
      </c>
      <c r="H219">
        <v>1</v>
      </c>
      <c r="I219" t="s">
        <v>757</v>
      </c>
      <c r="J219" t="s">
        <v>958</v>
      </c>
      <c r="K219" t="s">
        <v>512</v>
      </c>
      <c r="L219">
        <v>1</v>
      </c>
      <c r="M219" t="s">
        <v>29</v>
      </c>
      <c r="N219" t="s">
        <v>19</v>
      </c>
      <c r="P219" cm="1">
        <f t="array" ref="P2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19" s="19" t="s">
        <v>406</v>
      </c>
    </row>
    <row r="220" spans="2:18" hidden="1">
      <c r="B220" t="s">
        <v>63</v>
      </c>
      <c r="C220" t="s">
        <v>27</v>
      </c>
      <c r="D220" t="s">
        <v>30</v>
      </c>
      <c r="E220" t="s">
        <v>1021</v>
      </c>
      <c r="F220" t="s">
        <v>1020</v>
      </c>
      <c r="G220" t="s">
        <v>68</v>
      </c>
      <c r="H220">
        <v>1</v>
      </c>
      <c r="I220" t="s">
        <v>91</v>
      </c>
      <c r="J220" t="s">
        <v>233</v>
      </c>
      <c r="K220" t="s">
        <v>68</v>
      </c>
      <c r="L220">
        <v>48</v>
      </c>
      <c r="M220" t="s">
        <v>28</v>
      </c>
      <c r="N220" t="s">
        <v>31</v>
      </c>
      <c r="P220" cm="1">
        <f t="array" ref="P22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0" s="19" t="s">
        <v>406</v>
      </c>
    </row>
    <row r="221" spans="2:18" hidden="1">
      <c r="B221" t="s">
        <v>63</v>
      </c>
      <c r="C221" t="s">
        <v>27</v>
      </c>
      <c r="D221" t="s">
        <v>30</v>
      </c>
      <c r="E221" t="s">
        <v>1021</v>
      </c>
      <c r="F221" t="s">
        <v>1020</v>
      </c>
      <c r="G221" t="s">
        <v>68</v>
      </c>
      <c r="H221">
        <v>1</v>
      </c>
      <c r="I221" t="s">
        <v>87</v>
      </c>
      <c r="J221" t="s">
        <v>236</v>
      </c>
      <c r="K221" t="s">
        <v>68</v>
      </c>
      <c r="L221">
        <v>54</v>
      </c>
      <c r="M221" t="s">
        <v>28</v>
      </c>
      <c r="N221" t="s">
        <v>31</v>
      </c>
      <c r="P221" cm="1">
        <f t="array" ref="P22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1" s="19" t="s">
        <v>406</v>
      </c>
    </row>
    <row r="222" spans="2:18" hidden="1">
      <c r="B222" t="s">
        <v>63</v>
      </c>
      <c r="C222" t="s">
        <v>27</v>
      </c>
      <c r="D222" t="s">
        <v>30</v>
      </c>
      <c r="E222" t="s">
        <v>1021</v>
      </c>
      <c r="F222" t="s">
        <v>1020</v>
      </c>
      <c r="G222" t="s">
        <v>68</v>
      </c>
      <c r="H222">
        <v>1</v>
      </c>
      <c r="I222" t="s">
        <v>248</v>
      </c>
      <c r="J222" t="s">
        <v>968</v>
      </c>
      <c r="K222" t="s">
        <v>106</v>
      </c>
      <c r="L222">
        <v>1.715616</v>
      </c>
      <c r="M222" t="s">
        <v>29</v>
      </c>
      <c r="N222" t="s">
        <v>38</v>
      </c>
      <c r="P222" cm="1">
        <f t="array" ref="P22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2" s="19" t="s">
        <v>406</v>
      </c>
    </row>
    <row r="223" spans="2:18" hidden="1">
      <c r="B223" t="s">
        <v>63</v>
      </c>
      <c r="C223" t="s">
        <v>27</v>
      </c>
      <c r="D223" t="s">
        <v>30</v>
      </c>
      <c r="E223" t="s">
        <v>1021</v>
      </c>
      <c r="F223" t="s">
        <v>1020</v>
      </c>
      <c r="G223" t="s">
        <v>68</v>
      </c>
      <c r="H223">
        <v>1</v>
      </c>
      <c r="I223" t="s">
        <v>280</v>
      </c>
      <c r="J223" t="s">
        <v>1002</v>
      </c>
      <c r="K223" t="s">
        <v>68</v>
      </c>
      <c r="L223">
        <v>1</v>
      </c>
      <c r="M223" t="s">
        <v>29</v>
      </c>
      <c r="N223" t="s">
        <v>34</v>
      </c>
      <c r="P223" cm="1">
        <f t="array" ref="P22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3" s="19" t="s">
        <v>406</v>
      </c>
    </row>
    <row r="224" spans="2:18" hidden="1">
      <c r="B224" t="s">
        <v>63</v>
      </c>
      <c r="C224" t="s">
        <v>27</v>
      </c>
      <c r="D224" t="s">
        <v>30</v>
      </c>
      <c r="E224" t="s">
        <v>1021</v>
      </c>
      <c r="F224" t="s">
        <v>1020</v>
      </c>
      <c r="G224" t="s">
        <v>68</v>
      </c>
      <c r="H224">
        <v>1</v>
      </c>
      <c r="I224" t="s">
        <v>1003</v>
      </c>
      <c r="J224" t="s">
        <v>1004</v>
      </c>
      <c r="K224" t="s">
        <v>68</v>
      </c>
      <c r="L224">
        <v>1</v>
      </c>
      <c r="M224" t="s">
        <v>29</v>
      </c>
      <c r="N224" t="s">
        <v>35</v>
      </c>
      <c r="P224" cm="1">
        <f t="array" ref="P22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4" s="19" t="s">
        <v>406</v>
      </c>
    </row>
    <row r="225" spans="2:18" hidden="1">
      <c r="B225" t="s">
        <v>63</v>
      </c>
      <c r="C225" t="s">
        <v>27</v>
      </c>
      <c r="D225" t="s">
        <v>30</v>
      </c>
      <c r="E225" t="s">
        <v>1021</v>
      </c>
      <c r="F225" t="s">
        <v>1020</v>
      </c>
      <c r="G225" t="s">
        <v>68</v>
      </c>
      <c r="H225">
        <v>1</v>
      </c>
      <c r="I225" t="s">
        <v>227</v>
      </c>
      <c r="J225" t="s">
        <v>228</v>
      </c>
      <c r="K225" t="s">
        <v>23</v>
      </c>
      <c r="L225">
        <v>1.5</v>
      </c>
      <c r="M225" t="s">
        <v>29</v>
      </c>
      <c r="N225" t="s">
        <v>41</v>
      </c>
      <c r="P225" cm="1">
        <f t="array" ref="P22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5" s="19" t="s">
        <v>406</v>
      </c>
    </row>
    <row r="226" spans="2:18" hidden="1">
      <c r="B226" t="s">
        <v>64</v>
      </c>
      <c r="C226" t="s">
        <v>26</v>
      </c>
      <c r="D226" t="s">
        <v>905</v>
      </c>
      <c r="E226" t="s">
        <v>1022</v>
      </c>
      <c r="F226" t="s">
        <v>1023</v>
      </c>
      <c r="G226" t="s">
        <v>68</v>
      </c>
      <c r="H226">
        <v>1</v>
      </c>
      <c r="I226" t="s">
        <v>492</v>
      </c>
      <c r="J226" t="s">
        <v>1024</v>
      </c>
      <c r="K226" t="s">
        <v>68</v>
      </c>
      <c r="L226">
        <v>1</v>
      </c>
      <c r="M226" t="s">
        <v>29</v>
      </c>
      <c r="N226" t="s">
        <v>42</v>
      </c>
      <c r="P226" cm="1">
        <f t="array" ref="P2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26" s="19" t="s">
        <v>406</v>
      </c>
    </row>
    <row r="227" spans="2:18" hidden="1">
      <c r="B227" t="s">
        <v>64</v>
      </c>
      <c r="C227" t="s">
        <v>26</v>
      </c>
      <c r="D227" t="s">
        <v>905</v>
      </c>
      <c r="E227" t="s">
        <v>1022</v>
      </c>
      <c r="F227" t="s">
        <v>1023</v>
      </c>
      <c r="G227" t="s">
        <v>68</v>
      </c>
      <c r="H227">
        <v>1</v>
      </c>
      <c r="I227" t="s">
        <v>229</v>
      </c>
      <c r="J227" t="s">
        <v>230</v>
      </c>
      <c r="K227" t="s">
        <v>23</v>
      </c>
      <c r="L227">
        <v>7.3</v>
      </c>
      <c r="M227" t="s">
        <v>28</v>
      </c>
      <c r="N227" t="s">
        <v>36</v>
      </c>
      <c r="P227" cm="1">
        <f t="array" ref="P2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27" s="19" t="s">
        <v>406</v>
      </c>
    </row>
    <row r="228" spans="2:18" hidden="1">
      <c r="B228" t="s">
        <v>64</v>
      </c>
      <c r="C228" t="s">
        <v>26</v>
      </c>
      <c r="D228" t="s">
        <v>905</v>
      </c>
      <c r="E228" t="s">
        <v>1022</v>
      </c>
      <c r="F228" t="s">
        <v>1023</v>
      </c>
      <c r="G228" t="s">
        <v>68</v>
      </c>
      <c r="H228">
        <v>1</v>
      </c>
      <c r="I228" t="s">
        <v>1025</v>
      </c>
      <c r="J228" t="s">
        <v>1023</v>
      </c>
      <c r="K228" t="s">
        <v>68</v>
      </c>
      <c r="L228">
        <v>1</v>
      </c>
      <c r="M228" t="s">
        <v>28</v>
      </c>
      <c r="N228" t="s">
        <v>30</v>
      </c>
      <c r="P228" cm="1">
        <f t="array" ref="P2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28" s="19" t="s">
        <v>406</v>
      </c>
    </row>
    <row r="229" spans="2:18" hidden="1">
      <c r="B229" t="s">
        <v>64</v>
      </c>
      <c r="C229" t="s">
        <v>26</v>
      </c>
      <c r="D229" t="s">
        <v>905</v>
      </c>
      <c r="E229" t="s">
        <v>1022</v>
      </c>
      <c r="F229" t="s">
        <v>1023</v>
      </c>
      <c r="G229" t="s">
        <v>68</v>
      </c>
      <c r="H229">
        <v>1</v>
      </c>
      <c r="I229" t="s">
        <v>496</v>
      </c>
      <c r="J229" t="s">
        <v>1026</v>
      </c>
      <c r="K229" t="s">
        <v>68</v>
      </c>
      <c r="L229">
        <v>6</v>
      </c>
      <c r="M229" t="s">
        <v>29</v>
      </c>
      <c r="N229" t="s">
        <v>44</v>
      </c>
      <c r="P229" cm="1">
        <f t="array" ref="P2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29" s="19" t="s">
        <v>406</v>
      </c>
    </row>
    <row r="230" spans="2:18" hidden="1">
      <c r="B230" t="s">
        <v>64</v>
      </c>
      <c r="C230" t="s">
        <v>26</v>
      </c>
      <c r="D230" t="s">
        <v>905</v>
      </c>
      <c r="E230" t="s">
        <v>1022</v>
      </c>
      <c r="F230" t="s">
        <v>1023</v>
      </c>
      <c r="G230" t="s">
        <v>512</v>
      </c>
      <c r="H230">
        <v>1</v>
      </c>
      <c r="I230" t="s">
        <v>513</v>
      </c>
      <c r="J230" t="s">
        <v>514</v>
      </c>
      <c r="K230" t="s">
        <v>512</v>
      </c>
      <c r="L230">
        <v>1</v>
      </c>
      <c r="M230" t="s">
        <v>29</v>
      </c>
      <c r="N230" t="s">
        <v>19</v>
      </c>
      <c r="P230" cm="1">
        <f t="array" ref="P2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0" s="19" t="s">
        <v>406</v>
      </c>
    </row>
    <row r="231" spans="2:18" hidden="1">
      <c r="B231" t="s">
        <v>64</v>
      </c>
      <c r="C231" t="s">
        <v>26</v>
      </c>
      <c r="D231" t="s">
        <v>905</v>
      </c>
      <c r="E231" t="s">
        <v>1022</v>
      </c>
      <c r="F231" t="s">
        <v>1023</v>
      </c>
      <c r="G231" t="s">
        <v>512</v>
      </c>
      <c r="H231">
        <v>1</v>
      </c>
      <c r="I231" t="s">
        <v>728</v>
      </c>
      <c r="J231" t="s">
        <v>729</v>
      </c>
      <c r="K231" t="s">
        <v>512</v>
      </c>
      <c r="L231">
        <v>1</v>
      </c>
      <c r="M231" t="s">
        <v>29</v>
      </c>
      <c r="N231" t="s">
        <v>19</v>
      </c>
      <c r="P231" cm="1">
        <f t="array" ref="P2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1" s="19" t="s">
        <v>406</v>
      </c>
    </row>
    <row r="232" spans="2:18" hidden="1">
      <c r="B232" t="s">
        <v>64</v>
      </c>
      <c r="C232" t="s">
        <v>26</v>
      </c>
      <c r="D232" t="s">
        <v>905</v>
      </c>
      <c r="E232" t="s">
        <v>1022</v>
      </c>
      <c r="F232" t="s">
        <v>1023</v>
      </c>
      <c r="G232" t="s">
        <v>512</v>
      </c>
      <c r="H232">
        <v>1</v>
      </c>
      <c r="I232" t="s">
        <v>730</v>
      </c>
      <c r="J232" t="s">
        <v>731</v>
      </c>
      <c r="K232" t="s">
        <v>512</v>
      </c>
      <c r="L232">
        <v>1</v>
      </c>
      <c r="M232" t="s">
        <v>29</v>
      </c>
      <c r="N232" t="s">
        <v>19</v>
      </c>
      <c r="P232" cm="1">
        <f t="array" ref="P2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2" s="19" t="s">
        <v>406</v>
      </c>
    </row>
    <row r="233" spans="2:18" hidden="1">
      <c r="B233" t="s">
        <v>64</v>
      </c>
      <c r="C233" t="s">
        <v>26</v>
      </c>
      <c r="D233" t="s">
        <v>905</v>
      </c>
      <c r="E233" t="s">
        <v>1022</v>
      </c>
      <c r="F233" t="s">
        <v>1023</v>
      </c>
      <c r="G233" t="s">
        <v>512</v>
      </c>
      <c r="H233">
        <v>1</v>
      </c>
      <c r="I233" t="s">
        <v>732</v>
      </c>
      <c r="J233" t="s">
        <v>733</v>
      </c>
      <c r="K233" t="s">
        <v>512</v>
      </c>
      <c r="L233">
        <v>1</v>
      </c>
      <c r="M233" t="s">
        <v>29</v>
      </c>
      <c r="N233" t="s">
        <v>19</v>
      </c>
      <c r="P233" cm="1">
        <f t="array" ref="P2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3" s="19" t="s">
        <v>406</v>
      </c>
    </row>
    <row r="234" spans="2:18" hidden="1">
      <c r="B234" t="s">
        <v>64</v>
      </c>
      <c r="C234" t="s">
        <v>26</v>
      </c>
      <c r="D234" t="s">
        <v>905</v>
      </c>
      <c r="E234" t="s">
        <v>1022</v>
      </c>
      <c r="F234" t="s">
        <v>1023</v>
      </c>
      <c r="G234" t="s">
        <v>512</v>
      </c>
      <c r="H234">
        <v>1</v>
      </c>
      <c r="I234" t="s">
        <v>734</v>
      </c>
      <c r="J234" t="s">
        <v>686</v>
      </c>
      <c r="K234" t="s">
        <v>512</v>
      </c>
      <c r="L234">
        <v>1</v>
      </c>
      <c r="M234" t="s">
        <v>29</v>
      </c>
      <c r="N234" t="s">
        <v>19</v>
      </c>
      <c r="P234" cm="1">
        <f t="array" ref="P2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4" s="19" t="s">
        <v>406</v>
      </c>
    </row>
    <row r="235" spans="2:18" hidden="1">
      <c r="B235" t="s">
        <v>64</v>
      </c>
      <c r="C235" t="s">
        <v>26</v>
      </c>
      <c r="D235" t="s">
        <v>905</v>
      </c>
      <c r="E235" t="s">
        <v>1022</v>
      </c>
      <c r="F235" t="s">
        <v>1023</v>
      </c>
      <c r="G235" t="s">
        <v>512</v>
      </c>
      <c r="H235">
        <v>1</v>
      </c>
      <c r="I235" t="s">
        <v>735</v>
      </c>
      <c r="J235" t="s">
        <v>686</v>
      </c>
      <c r="K235" t="s">
        <v>512</v>
      </c>
      <c r="L235">
        <v>1</v>
      </c>
      <c r="M235" t="s">
        <v>29</v>
      </c>
      <c r="N235" t="s">
        <v>19</v>
      </c>
      <c r="P235" cm="1">
        <f t="array" ref="P2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5" s="19" t="s">
        <v>406</v>
      </c>
    </row>
    <row r="236" spans="2:18" hidden="1">
      <c r="B236" t="s">
        <v>64</v>
      </c>
      <c r="C236" t="s">
        <v>26</v>
      </c>
      <c r="D236" t="s">
        <v>905</v>
      </c>
      <c r="E236" t="s">
        <v>1022</v>
      </c>
      <c r="F236" t="s">
        <v>1023</v>
      </c>
      <c r="G236" t="s">
        <v>512</v>
      </c>
      <c r="H236">
        <v>1</v>
      </c>
      <c r="I236" t="s">
        <v>752</v>
      </c>
      <c r="J236" t="s">
        <v>955</v>
      </c>
      <c r="K236" t="s">
        <v>512</v>
      </c>
      <c r="L236">
        <v>1</v>
      </c>
      <c r="M236" t="s">
        <v>29</v>
      </c>
      <c r="N236" t="s">
        <v>19</v>
      </c>
      <c r="P236" cm="1">
        <f t="array" ref="P2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6" s="19" t="s">
        <v>406</v>
      </c>
    </row>
    <row r="237" spans="2:18" hidden="1">
      <c r="B237" t="s">
        <v>64</v>
      </c>
      <c r="C237" t="s">
        <v>26</v>
      </c>
      <c r="D237" t="s">
        <v>905</v>
      </c>
      <c r="E237" t="s">
        <v>1022</v>
      </c>
      <c r="F237" t="s">
        <v>1023</v>
      </c>
      <c r="G237" t="s">
        <v>512</v>
      </c>
      <c r="H237">
        <v>1</v>
      </c>
      <c r="I237" t="s">
        <v>753</v>
      </c>
      <c r="J237" t="s">
        <v>956</v>
      </c>
      <c r="K237" t="s">
        <v>512</v>
      </c>
      <c r="L237">
        <v>1</v>
      </c>
      <c r="M237" t="s">
        <v>29</v>
      </c>
      <c r="N237" t="s">
        <v>19</v>
      </c>
      <c r="P237" cm="1">
        <f t="array" ref="P2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7" s="19" t="s">
        <v>406</v>
      </c>
    </row>
    <row r="238" spans="2:18" hidden="1">
      <c r="B238" t="s">
        <v>64</v>
      </c>
      <c r="C238" t="s">
        <v>26</v>
      </c>
      <c r="D238" t="s">
        <v>905</v>
      </c>
      <c r="E238" t="s">
        <v>1022</v>
      </c>
      <c r="F238" t="s">
        <v>1023</v>
      </c>
      <c r="G238" t="s">
        <v>512</v>
      </c>
      <c r="H238">
        <v>1</v>
      </c>
      <c r="I238" t="s">
        <v>755</v>
      </c>
      <c r="J238" t="s">
        <v>957</v>
      </c>
      <c r="K238" t="s">
        <v>512</v>
      </c>
      <c r="L238">
        <v>1</v>
      </c>
      <c r="M238" t="s">
        <v>29</v>
      </c>
      <c r="N238" t="s">
        <v>19</v>
      </c>
      <c r="P238" cm="1">
        <f t="array" ref="P2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8" s="19" t="s">
        <v>406</v>
      </c>
    </row>
    <row r="239" spans="2:18" hidden="1">
      <c r="B239" t="s">
        <v>64</v>
      </c>
      <c r="C239" t="s">
        <v>26</v>
      </c>
      <c r="D239" t="s">
        <v>905</v>
      </c>
      <c r="E239" t="s">
        <v>1022</v>
      </c>
      <c r="F239" t="s">
        <v>1023</v>
      </c>
      <c r="G239" t="s">
        <v>512</v>
      </c>
      <c r="H239">
        <v>1</v>
      </c>
      <c r="I239" t="s">
        <v>757</v>
      </c>
      <c r="J239" t="s">
        <v>958</v>
      </c>
      <c r="K239" t="s">
        <v>512</v>
      </c>
      <c r="L239">
        <v>1</v>
      </c>
      <c r="M239" t="s">
        <v>29</v>
      </c>
      <c r="N239" t="s">
        <v>19</v>
      </c>
      <c r="P239" cm="1">
        <f t="array" ref="P2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9" s="19" t="s">
        <v>406</v>
      </c>
    </row>
    <row r="240" spans="2:18" hidden="1">
      <c r="B240" t="s">
        <v>64</v>
      </c>
      <c r="C240" t="s">
        <v>26</v>
      </c>
      <c r="D240" t="s">
        <v>905</v>
      </c>
      <c r="E240" t="s">
        <v>1022</v>
      </c>
      <c r="F240" t="s">
        <v>1023</v>
      </c>
      <c r="G240" t="s">
        <v>512</v>
      </c>
      <c r="H240">
        <v>1</v>
      </c>
      <c r="I240" t="s">
        <v>759</v>
      </c>
      <c r="J240" t="s">
        <v>1027</v>
      </c>
      <c r="K240" t="s">
        <v>512</v>
      </c>
      <c r="L240">
        <v>1</v>
      </c>
      <c r="M240" t="s">
        <v>29</v>
      </c>
      <c r="N240" t="s">
        <v>19</v>
      </c>
      <c r="P240" cm="1">
        <f t="array" ref="P2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0" s="19" t="s">
        <v>406</v>
      </c>
    </row>
    <row r="241" spans="2:18" hidden="1">
      <c r="B241" t="s">
        <v>64</v>
      </c>
      <c r="C241" t="s">
        <v>26</v>
      </c>
      <c r="D241" t="s">
        <v>905</v>
      </c>
      <c r="E241" t="s">
        <v>1022</v>
      </c>
      <c r="F241" t="s">
        <v>1023</v>
      </c>
      <c r="G241" t="s">
        <v>512</v>
      </c>
      <c r="H241">
        <v>1</v>
      </c>
      <c r="I241" t="s">
        <v>760</v>
      </c>
      <c r="J241" t="s">
        <v>1028</v>
      </c>
      <c r="K241" t="s">
        <v>512</v>
      </c>
      <c r="L241">
        <v>1</v>
      </c>
      <c r="M241" t="s">
        <v>29</v>
      </c>
      <c r="N241" t="s">
        <v>19</v>
      </c>
      <c r="P241" cm="1">
        <f t="array" ref="P2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1" s="19" t="s">
        <v>406</v>
      </c>
    </row>
    <row r="242" spans="2:18" hidden="1">
      <c r="B242" t="s">
        <v>63</v>
      </c>
      <c r="C242" t="s">
        <v>27</v>
      </c>
      <c r="D242" t="s">
        <v>30</v>
      </c>
      <c r="E242" t="s">
        <v>1025</v>
      </c>
      <c r="F242" t="s">
        <v>1023</v>
      </c>
      <c r="G242" t="s">
        <v>68</v>
      </c>
      <c r="H242">
        <v>1</v>
      </c>
      <c r="I242" t="s">
        <v>91</v>
      </c>
      <c r="J242" t="s">
        <v>233</v>
      </c>
      <c r="K242" t="s">
        <v>68</v>
      </c>
      <c r="L242">
        <v>54</v>
      </c>
      <c r="M242" t="s">
        <v>28</v>
      </c>
      <c r="N242" t="s">
        <v>31</v>
      </c>
      <c r="P242" cm="1">
        <f t="array" ref="P24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2" s="19" t="s">
        <v>406</v>
      </c>
    </row>
    <row r="243" spans="2:18" hidden="1">
      <c r="B243" t="s">
        <v>63</v>
      </c>
      <c r="C243" t="s">
        <v>27</v>
      </c>
      <c r="D243" t="s">
        <v>30</v>
      </c>
      <c r="E243" t="s">
        <v>1025</v>
      </c>
      <c r="F243" t="s">
        <v>1023</v>
      </c>
      <c r="G243" t="s">
        <v>68</v>
      </c>
      <c r="H243">
        <v>1</v>
      </c>
      <c r="I243" t="s">
        <v>87</v>
      </c>
      <c r="J243" t="s">
        <v>236</v>
      </c>
      <c r="K243" t="s">
        <v>68</v>
      </c>
      <c r="L243">
        <v>60</v>
      </c>
      <c r="M243" t="s">
        <v>28</v>
      </c>
      <c r="N243" t="s">
        <v>31</v>
      </c>
      <c r="P243" cm="1">
        <f t="array" ref="P24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3" s="19" t="s">
        <v>406</v>
      </c>
    </row>
    <row r="244" spans="2:18" hidden="1">
      <c r="B244" t="s">
        <v>63</v>
      </c>
      <c r="C244" t="s">
        <v>27</v>
      </c>
      <c r="D244" t="s">
        <v>30</v>
      </c>
      <c r="E244" t="s">
        <v>1025</v>
      </c>
      <c r="F244" t="s">
        <v>1023</v>
      </c>
      <c r="G244" t="s">
        <v>68</v>
      </c>
      <c r="H244">
        <v>1</v>
      </c>
      <c r="I244" t="s">
        <v>248</v>
      </c>
      <c r="J244" t="s">
        <v>968</v>
      </c>
      <c r="K244" t="s">
        <v>106</v>
      </c>
      <c r="L244">
        <v>2.14</v>
      </c>
      <c r="M244" t="s">
        <v>29</v>
      </c>
      <c r="N244" t="s">
        <v>38</v>
      </c>
      <c r="P244" cm="1">
        <f t="array" ref="P24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4" s="19" t="s">
        <v>406</v>
      </c>
    </row>
    <row r="245" spans="2:18" hidden="1">
      <c r="B245" t="s">
        <v>63</v>
      </c>
      <c r="C245" t="s">
        <v>27</v>
      </c>
      <c r="D245" t="s">
        <v>30</v>
      </c>
      <c r="E245" t="s">
        <v>1025</v>
      </c>
      <c r="F245" t="s">
        <v>1023</v>
      </c>
      <c r="G245" t="s">
        <v>68</v>
      </c>
      <c r="H245">
        <v>1</v>
      </c>
      <c r="I245" t="s">
        <v>280</v>
      </c>
      <c r="J245" t="s">
        <v>1002</v>
      </c>
      <c r="K245" t="s">
        <v>68</v>
      </c>
      <c r="L245">
        <v>1</v>
      </c>
      <c r="M245" t="s">
        <v>29</v>
      </c>
      <c r="N245" t="s">
        <v>34</v>
      </c>
      <c r="P245" cm="1">
        <f t="array" ref="P24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45" s="19" t="s">
        <v>406</v>
      </c>
    </row>
    <row r="246" spans="2:18" hidden="1">
      <c r="B246" t="s">
        <v>63</v>
      </c>
      <c r="C246" t="s">
        <v>27</v>
      </c>
      <c r="D246" t="s">
        <v>30</v>
      </c>
      <c r="E246" t="s">
        <v>1025</v>
      </c>
      <c r="F246" t="s">
        <v>1023</v>
      </c>
      <c r="G246" t="s">
        <v>68</v>
      </c>
      <c r="H246">
        <v>1</v>
      </c>
      <c r="I246" t="s">
        <v>295</v>
      </c>
      <c r="J246" t="s">
        <v>1029</v>
      </c>
      <c r="K246" t="s">
        <v>68</v>
      </c>
      <c r="L246">
        <v>1</v>
      </c>
      <c r="M246" t="s">
        <v>29</v>
      </c>
      <c r="N246" t="s">
        <v>35</v>
      </c>
      <c r="P246" cm="1">
        <f t="array" ref="P24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46" s="19" t="s">
        <v>406</v>
      </c>
    </row>
    <row r="247" spans="2:18" hidden="1">
      <c r="B247" t="s">
        <v>63</v>
      </c>
      <c r="C247" t="s">
        <v>27</v>
      </c>
      <c r="D247" t="s">
        <v>30</v>
      </c>
      <c r="E247" t="s">
        <v>1025</v>
      </c>
      <c r="F247" t="s">
        <v>1023</v>
      </c>
      <c r="G247" t="s">
        <v>68</v>
      </c>
      <c r="H247">
        <v>1</v>
      </c>
      <c r="I247" t="s">
        <v>227</v>
      </c>
      <c r="J247" t="s">
        <v>228</v>
      </c>
      <c r="K247" t="s">
        <v>23</v>
      </c>
      <c r="L247">
        <v>1.5</v>
      </c>
      <c r="M247" t="s">
        <v>29</v>
      </c>
      <c r="N247" t="s">
        <v>41</v>
      </c>
      <c r="P247" cm="1">
        <f t="array" ref="P24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47" s="19" t="s">
        <v>406</v>
      </c>
    </row>
    <row r="248" spans="2:18" hidden="1">
      <c r="B248" t="s">
        <v>64</v>
      </c>
      <c r="C248" t="s">
        <v>26</v>
      </c>
      <c r="D248" t="s">
        <v>905</v>
      </c>
      <c r="E248" t="s">
        <v>1030</v>
      </c>
      <c r="F248" t="s">
        <v>1031</v>
      </c>
      <c r="G248" t="s">
        <v>68</v>
      </c>
      <c r="H248">
        <v>1</v>
      </c>
      <c r="I248" t="s">
        <v>229</v>
      </c>
      <c r="J248" t="s">
        <v>230</v>
      </c>
      <c r="K248" t="s">
        <v>23</v>
      </c>
      <c r="L248">
        <v>7.2569999999999997</v>
      </c>
      <c r="M248" t="s">
        <v>28</v>
      </c>
      <c r="N248" t="s">
        <v>36</v>
      </c>
      <c r="P248" cm="1">
        <f t="array" ref="P2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8" s="19" t="s">
        <v>406</v>
      </c>
    </row>
    <row r="249" spans="2:18" hidden="1">
      <c r="B249" t="s">
        <v>64</v>
      </c>
      <c r="C249" t="s">
        <v>26</v>
      </c>
      <c r="D249" t="s">
        <v>905</v>
      </c>
      <c r="E249" t="s">
        <v>1030</v>
      </c>
      <c r="F249" t="s">
        <v>1031</v>
      </c>
      <c r="G249" t="s">
        <v>68</v>
      </c>
      <c r="H249">
        <v>1</v>
      </c>
      <c r="I249" t="s">
        <v>1032</v>
      </c>
      <c r="J249" t="s">
        <v>1031</v>
      </c>
      <c r="K249" t="s">
        <v>68</v>
      </c>
      <c r="L249">
        <v>1</v>
      </c>
      <c r="M249" t="s">
        <v>28</v>
      </c>
      <c r="N249" t="s">
        <v>30</v>
      </c>
      <c r="P249" cm="1">
        <f t="array" ref="P2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9" s="19" t="s">
        <v>406</v>
      </c>
    </row>
    <row r="250" spans="2:18" hidden="1">
      <c r="B250" t="s">
        <v>64</v>
      </c>
      <c r="C250" t="s">
        <v>26</v>
      </c>
      <c r="D250" t="s">
        <v>905</v>
      </c>
      <c r="E250" t="s">
        <v>1030</v>
      </c>
      <c r="F250" t="s">
        <v>1031</v>
      </c>
      <c r="G250" t="s">
        <v>68</v>
      </c>
      <c r="H250">
        <v>1</v>
      </c>
      <c r="I250" t="s">
        <v>1000</v>
      </c>
      <c r="J250" t="s">
        <v>1001</v>
      </c>
      <c r="K250" t="s">
        <v>68</v>
      </c>
      <c r="L250">
        <v>1</v>
      </c>
      <c r="M250" t="s">
        <v>29</v>
      </c>
      <c r="N250" t="s">
        <v>43</v>
      </c>
      <c r="P250" cm="1">
        <f t="array" ref="P2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0" s="19" t="s">
        <v>406</v>
      </c>
    </row>
    <row r="251" spans="2:18" hidden="1">
      <c r="B251" t="s">
        <v>64</v>
      </c>
      <c r="C251" t="s">
        <v>26</v>
      </c>
      <c r="D251" t="s">
        <v>905</v>
      </c>
      <c r="E251" t="s">
        <v>1030</v>
      </c>
      <c r="F251" t="s">
        <v>1031</v>
      </c>
      <c r="G251" t="s">
        <v>512</v>
      </c>
      <c r="H251">
        <v>1</v>
      </c>
      <c r="I251" t="s">
        <v>515</v>
      </c>
      <c r="J251" t="s">
        <v>516</v>
      </c>
      <c r="K251" t="s">
        <v>512</v>
      </c>
      <c r="L251">
        <v>1</v>
      </c>
      <c r="M251" t="s">
        <v>29</v>
      </c>
      <c r="N251" t="s">
        <v>19</v>
      </c>
      <c r="P251" cm="1">
        <f t="array" ref="P2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1" s="19" t="s">
        <v>406</v>
      </c>
    </row>
    <row r="252" spans="2:18" hidden="1">
      <c r="B252" t="s">
        <v>64</v>
      </c>
      <c r="C252" t="s">
        <v>26</v>
      </c>
      <c r="D252" t="s">
        <v>905</v>
      </c>
      <c r="E252" t="s">
        <v>1030</v>
      </c>
      <c r="F252" t="s">
        <v>1031</v>
      </c>
      <c r="G252" t="s">
        <v>512</v>
      </c>
      <c r="H252">
        <v>1</v>
      </c>
      <c r="I252" t="s">
        <v>671</v>
      </c>
      <c r="J252" t="s">
        <v>672</v>
      </c>
      <c r="K252" t="s">
        <v>512</v>
      </c>
      <c r="L252">
        <v>1</v>
      </c>
      <c r="M252" t="s">
        <v>29</v>
      </c>
      <c r="N252" t="s">
        <v>19</v>
      </c>
      <c r="P252" cm="1">
        <f t="array" ref="P2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2" s="19" t="s">
        <v>406</v>
      </c>
    </row>
    <row r="253" spans="2:18" hidden="1">
      <c r="B253" t="s">
        <v>64</v>
      </c>
      <c r="C253" t="s">
        <v>26</v>
      </c>
      <c r="D253" t="s">
        <v>905</v>
      </c>
      <c r="E253" t="s">
        <v>1030</v>
      </c>
      <c r="F253" t="s">
        <v>1031</v>
      </c>
      <c r="G253" t="s">
        <v>512</v>
      </c>
      <c r="H253">
        <v>1</v>
      </c>
      <c r="I253" t="s">
        <v>673</v>
      </c>
      <c r="J253" t="s">
        <v>674</v>
      </c>
      <c r="K253" t="s">
        <v>512</v>
      </c>
      <c r="L253">
        <v>1</v>
      </c>
      <c r="M253" t="s">
        <v>29</v>
      </c>
      <c r="N253" t="s">
        <v>19</v>
      </c>
      <c r="P253" cm="1">
        <f t="array" ref="P2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3" s="19" t="s">
        <v>406</v>
      </c>
    </row>
    <row r="254" spans="2:18" hidden="1">
      <c r="B254" t="s">
        <v>64</v>
      </c>
      <c r="C254" t="s">
        <v>26</v>
      </c>
      <c r="D254" t="s">
        <v>905</v>
      </c>
      <c r="E254" t="s">
        <v>1030</v>
      </c>
      <c r="F254" t="s">
        <v>1031</v>
      </c>
      <c r="G254" t="s">
        <v>512</v>
      </c>
      <c r="H254">
        <v>1</v>
      </c>
      <c r="I254" t="s">
        <v>650</v>
      </c>
      <c r="J254" t="s">
        <v>651</v>
      </c>
      <c r="K254" t="s">
        <v>512</v>
      </c>
      <c r="L254">
        <v>1</v>
      </c>
      <c r="M254" t="s">
        <v>29</v>
      </c>
      <c r="N254" t="s">
        <v>19</v>
      </c>
      <c r="P254" cm="1">
        <f t="array" ref="P2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4" s="19" t="s">
        <v>406</v>
      </c>
    </row>
    <row r="255" spans="2:18" hidden="1">
      <c r="B255" t="s">
        <v>64</v>
      </c>
      <c r="C255" t="s">
        <v>26</v>
      </c>
      <c r="D255" t="s">
        <v>905</v>
      </c>
      <c r="E255" t="s">
        <v>1030</v>
      </c>
      <c r="F255" t="s">
        <v>1031</v>
      </c>
      <c r="G255" t="s">
        <v>512</v>
      </c>
      <c r="H255">
        <v>1</v>
      </c>
      <c r="I255" t="s">
        <v>560</v>
      </c>
      <c r="J255" t="s">
        <v>561</v>
      </c>
      <c r="K255" t="s">
        <v>512</v>
      </c>
      <c r="L255">
        <v>1</v>
      </c>
      <c r="M255" t="s">
        <v>29</v>
      </c>
      <c r="N255" t="s">
        <v>19</v>
      </c>
      <c r="P255" cm="1">
        <f t="array" ref="P2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5" s="19" t="s">
        <v>406</v>
      </c>
    </row>
    <row r="256" spans="2:18" hidden="1">
      <c r="B256" t="s">
        <v>64</v>
      </c>
      <c r="C256" t="s">
        <v>26</v>
      </c>
      <c r="D256" t="s">
        <v>905</v>
      </c>
      <c r="E256" t="s">
        <v>1030</v>
      </c>
      <c r="F256" t="s">
        <v>1031</v>
      </c>
      <c r="G256" t="s">
        <v>512</v>
      </c>
      <c r="H256">
        <v>1</v>
      </c>
      <c r="I256" t="s">
        <v>752</v>
      </c>
      <c r="J256" t="s">
        <v>955</v>
      </c>
      <c r="K256" t="s">
        <v>512</v>
      </c>
      <c r="L256">
        <v>1</v>
      </c>
      <c r="M256" t="s">
        <v>29</v>
      </c>
      <c r="N256" t="s">
        <v>19</v>
      </c>
      <c r="P256" cm="1">
        <f t="array" ref="P2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6" s="19" t="s">
        <v>406</v>
      </c>
    </row>
    <row r="257" spans="2:18" hidden="1">
      <c r="B257" t="s">
        <v>64</v>
      </c>
      <c r="C257" t="s">
        <v>26</v>
      </c>
      <c r="D257" t="s">
        <v>905</v>
      </c>
      <c r="E257" t="s">
        <v>1030</v>
      </c>
      <c r="F257" t="s">
        <v>1031</v>
      </c>
      <c r="G257" t="s">
        <v>512</v>
      </c>
      <c r="H257">
        <v>1</v>
      </c>
      <c r="I257" t="s">
        <v>753</v>
      </c>
      <c r="J257" t="s">
        <v>956</v>
      </c>
      <c r="K257" t="s">
        <v>512</v>
      </c>
      <c r="L257">
        <v>1</v>
      </c>
      <c r="M257" t="s">
        <v>29</v>
      </c>
      <c r="N257" t="s">
        <v>19</v>
      </c>
      <c r="P257" cm="1">
        <f t="array" ref="P2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7" s="19" t="s">
        <v>406</v>
      </c>
    </row>
    <row r="258" spans="2:18" hidden="1">
      <c r="B258" t="s">
        <v>64</v>
      </c>
      <c r="C258" t="s">
        <v>26</v>
      </c>
      <c r="D258" t="s">
        <v>905</v>
      </c>
      <c r="E258" t="s">
        <v>1030</v>
      </c>
      <c r="F258" t="s">
        <v>1031</v>
      </c>
      <c r="G258" t="s">
        <v>512</v>
      </c>
      <c r="H258">
        <v>1</v>
      </c>
      <c r="I258" t="s">
        <v>755</v>
      </c>
      <c r="J258" t="s">
        <v>957</v>
      </c>
      <c r="K258" t="s">
        <v>512</v>
      </c>
      <c r="L258">
        <v>1</v>
      </c>
      <c r="M258" t="s">
        <v>29</v>
      </c>
      <c r="N258" t="s">
        <v>19</v>
      </c>
      <c r="P258" cm="1">
        <f t="array" ref="P2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8" s="19" t="s">
        <v>406</v>
      </c>
    </row>
    <row r="259" spans="2:18" hidden="1">
      <c r="B259" t="s">
        <v>64</v>
      </c>
      <c r="C259" t="s">
        <v>26</v>
      </c>
      <c r="D259" t="s">
        <v>905</v>
      </c>
      <c r="E259" t="s">
        <v>1030</v>
      </c>
      <c r="F259" t="s">
        <v>1031</v>
      </c>
      <c r="G259" t="s">
        <v>512</v>
      </c>
      <c r="H259">
        <v>1</v>
      </c>
      <c r="I259" t="s">
        <v>757</v>
      </c>
      <c r="J259" t="s">
        <v>958</v>
      </c>
      <c r="K259" t="s">
        <v>512</v>
      </c>
      <c r="L259">
        <v>1</v>
      </c>
      <c r="M259" t="s">
        <v>29</v>
      </c>
      <c r="N259" t="s">
        <v>19</v>
      </c>
      <c r="P259" cm="1">
        <f t="array" ref="P2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9" s="19" t="s">
        <v>406</v>
      </c>
    </row>
    <row r="260" spans="2:18" hidden="1">
      <c r="B260" t="s">
        <v>63</v>
      </c>
      <c r="C260" t="s">
        <v>27</v>
      </c>
      <c r="D260" t="s">
        <v>30</v>
      </c>
      <c r="E260" t="s">
        <v>1032</v>
      </c>
      <c r="F260" t="s">
        <v>1031</v>
      </c>
      <c r="G260" t="s">
        <v>68</v>
      </c>
      <c r="H260">
        <v>1</v>
      </c>
      <c r="I260" t="s">
        <v>91</v>
      </c>
      <c r="J260" t="s">
        <v>233</v>
      </c>
      <c r="K260" t="s">
        <v>68</v>
      </c>
      <c r="L260">
        <v>54</v>
      </c>
      <c r="M260" t="s">
        <v>28</v>
      </c>
      <c r="N260" t="s">
        <v>31</v>
      </c>
      <c r="P260" cm="1">
        <f t="array" ref="P26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60" s="19" t="s">
        <v>406</v>
      </c>
    </row>
    <row r="261" spans="2:18" hidden="1">
      <c r="B261" t="s">
        <v>63</v>
      </c>
      <c r="C261" t="s">
        <v>27</v>
      </c>
      <c r="D261" t="s">
        <v>30</v>
      </c>
      <c r="E261" t="s">
        <v>1032</v>
      </c>
      <c r="F261" t="s">
        <v>1031</v>
      </c>
      <c r="G261" t="s">
        <v>68</v>
      </c>
      <c r="H261">
        <v>1</v>
      </c>
      <c r="I261" t="s">
        <v>87</v>
      </c>
      <c r="J261" t="s">
        <v>236</v>
      </c>
      <c r="K261" t="s">
        <v>68</v>
      </c>
      <c r="L261">
        <v>60</v>
      </c>
      <c r="M261" t="s">
        <v>28</v>
      </c>
      <c r="N261" t="s">
        <v>31</v>
      </c>
      <c r="P261" cm="1">
        <f t="array" ref="P26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61" s="19" t="s">
        <v>406</v>
      </c>
    </row>
    <row r="262" spans="2:18" hidden="1">
      <c r="B262" t="s">
        <v>63</v>
      </c>
      <c r="C262" t="s">
        <v>27</v>
      </c>
      <c r="D262" t="s">
        <v>30</v>
      </c>
      <c r="E262" t="s">
        <v>1032</v>
      </c>
      <c r="F262" t="s">
        <v>1031</v>
      </c>
      <c r="G262" t="s">
        <v>68</v>
      </c>
      <c r="H262">
        <v>1</v>
      </c>
      <c r="I262" t="s">
        <v>248</v>
      </c>
      <c r="J262" t="s">
        <v>968</v>
      </c>
      <c r="K262" t="s">
        <v>106</v>
      </c>
      <c r="L262">
        <v>1.715616</v>
      </c>
      <c r="M262" t="s">
        <v>29</v>
      </c>
      <c r="N262" t="s">
        <v>38</v>
      </c>
      <c r="P262" cm="1">
        <f t="array" ref="P26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62" s="19" t="s">
        <v>406</v>
      </c>
    </row>
    <row r="263" spans="2:18" hidden="1">
      <c r="B263" t="s">
        <v>63</v>
      </c>
      <c r="C263" t="s">
        <v>27</v>
      </c>
      <c r="D263" t="s">
        <v>30</v>
      </c>
      <c r="E263" t="s">
        <v>1032</v>
      </c>
      <c r="F263" t="s">
        <v>1031</v>
      </c>
      <c r="G263" t="s">
        <v>68</v>
      </c>
      <c r="H263">
        <v>1</v>
      </c>
      <c r="I263" t="s">
        <v>280</v>
      </c>
      <c r="J263" t="s">
        <v>1002</v>
      </c>
      <c r="K263" t="s">
        <v>68</v>
      </c>
      <c r="L263">
        <v>1</v>
      </c>
      <c r="M263" t="s">
        <v>29</v>
      </c>
      <c r="N263" t="s">
        <v>34</v>
      </c>
      <c r="P263" cm="1">
        <f t="array" ref="P26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63" s="19" t="s">
        <v>406</v>
      </c>
    </row>
    <row r="264" spans="2:18" hidden="1">
      <c r="B264" t="s">
        <v>63</v>
      </c>
      <c r="C264" t="s">
        <v>27</v>
      </c>
      <c r="D264" t="s">
        <v>30</v>
      </c>
      <c r="E264" t="s">
        <v>1032</v>
      </c>
      <c r="F264" t="s">
        <v>1031</v>
      </c>
      <c r="G264" t="s">
        <v>68</v>
      </c>
      <c r="H264">
        <v>1</v>
      </c>
      <c r="I264" t="s">
        <v>1003</v>
      </c>
      <c r="J264" t="s">
        <v>1004</v>
      </c>
      <c r="K264" t="s">
        <v>68</v>
      </c>
      <c r="L264">
        <v>1</v>
      </c>
      <c r="M264" t="s">
        <v>29</v>
      </c>
      <c r="N264" t="s">
        <v>35</v>
      </c>
      <c r="P264" cm="1">
        <f t="array" ref="P26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64" s="19" t="s">
        <v>406</v>
      </c>
    </row>
    <row r="265" spans="2:18" hidden="1">
      <c r="B265" t="s">
        <v>63</v>
      </c>
      <c r="C265" t="s">
        <v>27</v>
      </c>
      <c r="D265" t="s">
        <v>30</v>
      </c>
      <c r="E265" t="s">
        <v>1032</v>
      </c>
      <c r="F265" t="s">
        <v>1031</v>
      </c>
      <c r="G265" t="s">
        <v>68</v>
      </c>
      <c r="H265">
        <v>1</v>
      </c>
      <c r="I265" t="s">
        <v>227</v>
      </c>
      <c r="J265" t="s">
        <v>228</v>
      </c>
      <c r="K265" t="s">
        <v>23</v>
      </c>
      <c r="L265">
        <v>1.5</v>
      </c>
      <c r="M265" t="s">
        <v>29</v>
      </c>
      <c r="N265" t="s">
        <v>41</v>
      </c>
      <c r="P265" cm="1">
        <f t="array" ref="P26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65" s="19" t="s">
        <v>406</v>
      </c>
    </row>
    <row r="266" spans="2:18" hidden="1">
      <c r="B266" t="s">
        <v>64</v>
      </c>
      <c r="C266" t="s">
        <v>26</v>
      </c>
      <c r="D266" t="s">
        <v>905</v>
      </c>
      <c r="E266" t="s">
        <v>1033</v>
      </c>
      <c r="F266" t="s">
        <v>1034</v>
      </c>
      <c r="G266" t="s">
        <v>68</v>
      </c>
      <c r="H266">
        <v>1</v>
      </c>
      <c r="I266" t="s">
        <v>229</v>
      </c>
      <c r="J266" t="s">
        <v>230</v>
      </c>
      <c r="K266" t="s">
        <v>23</v>
      </c>
      <c r="L266">
        <v>3.5169999999999999</v>
      </c>
      <c r="M266" t="s">
        <v>28</v>
      </c>
      <c r="N266" t="s">
        <v>36</v>
      </c>
      <c r="P266" cm="1">
        <f t="array" ref="P2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6" s="19" t="s">
        <v>406</v>
      </c>
    </row>
    <row r="267" spans="2:18" hidden="1">
      <c r="B267" t="s">
        <v>64</v>
      </c>
      <c r="C267" t="s">
        <v>26</v>
      </c>
      <c r="D267" t="s">
        <v>905</v>
      </c>
      <c r="E267" t="s">
        <v>1033</v>
      </c>
      <c r="F267" t="s">
        <v>1034</v>
      </c>
      <c r="G267" t="s">
        <v>68</v>
      </c>
      <c r="H267">
        <v>1</v>
      </c>
      <c r="I267" t="s">
        <v>1035</v>
      </c>
      <c r="J267" t="s">
        <v>1034</v>
      </c>
      <c r="K267" t="s">
        <v>68</v>
      </c>
      <c r="L267">
        <v>1</v>
      </c>
      <c r="M267" t="s">
        <v>28</v>
      </c>
      <c r="N267" t="s">
        <v>30</v>
      </c>
      <c r="P267" cm="1">
        <f t="array" ref="P2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7" s="19" t="s">
        <v>406</v>
      </c>
    </row>
    <row r="268" spans="2:18" hidden="1">
      <c r="B268" t="s">
        <v>64</v>
      </c>
      <c r="C268" t="s">
        <v>26</v>
      </c>
      <c r="D268" t="s">
        <v>905</v>
      </c>
      <c r="E268" t="s">
        <v>1033</v>
      </c>
      <c r="F268" t="s">
        <v>1034</v>
      </c>
      <c r="G268" t="s">
        <v>68</v>
      </c>
      <c r="H268">
        <v>1</v>
      </c>
      <c r="I268" t="s">
        <v>1036</v>
      </c>
      <c r="J268" t="s">
        <v>1037</v>
      </c>
      <c r="K268" t="s">
        <v>68</v>
      </c>
      <c r="L268">
        <v>6</v>
      </c>
      <c r="M268" t="s">
        <v>29</v>
      </c>
      <c r="N268" t="s">
        <v>44</v>
      </c>
      <c r="P268" cm="1">
        <f t="array" ref="P2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8" s="19" t="s">
        <v>406</v>
      </c>
    </row>
    <row r="269" spans="2:18" hidden="1">
      <c r="B269" t="s">
        <v>64</v>
      </c>
      <c r="C269" t="s">
        <v>26</v>
      </c>
      <c r="D269" t="s">
        <v>905</v>
      </c>
      <c r="E269" t="s">
        <v>1033</v>
      </c>
      <c r="F269" t="s">
        <v>1034</v>
      </c>
      <c r="G269" t="s">
        <v>512</v>
      </c>
      <c r="H269">
        <v>1</v>
      </c>
      <c r="I269" t="s">
        <v>515</v>
      </c>
      <c r="J269" t="s">
        <v>516</v>
      </c>
      <c r="K269" t="s">
        <v>512</v>
      </c>
      <c r="L269">
        <v>1</v>
      </c>
      <c r="M269" t="s">
        <v>29</v>
      </c>
      <c r="N269" t="s">
        <v>19</v>
      </c>
      <c r="P269" cm="1">
        <f t="array" ref="P2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9" s="19" t="s">
        <v>406</v>
      </c>
    </row>
    <row r="270" spans="2:18" hidden="1">
      <c r="B270" t="s">
        <v>64</v>
      </c>
      <c r="C270" t="s">
        <v>26</v>
      </c>
      <c r="D270" t="s">
        <v>905</v>
      </c>
      <c r="E270" t="s">
        <v>1033</v>
      </c>
      <c r="F270" t="s">
        <v>1034</v>
      </c>
      <c r="G270" t="s">
        <v>512</v>
      </c>
      <c r="H270">
        <v>1</v>
      </c>
      <c r="I270" t="s">
        <v>646</v>
      </c>
      <c r="J270" t="s">
        <v>647</v>
      </c>
      <c r="K270" t="s">
        <v>512</v>
      </c>
      <c r="L270">
        <v>1</v>
      </c>
      <c r="M270" t="s">
        <v>29</v>
      </c>
      <c r="N270" t="s">
        <v>19</v>
      </c>
      <c r="P270" cm="1">
        <f t="array" ref="P2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0" s="19" t="s">
        <v>406</v>
      </c>
    </row>
    <row r="271" spans="2:18" hidden="1">
      <c r="B271" t="s">
        <v>64</v>
      </c>
      <c r="C271" t="s">
        <v>26</v>
      </c>
      <c r="D271" t="s">
        <v>905</v>
      </c>
      <c r="E271" t="s">
        <v>1033</v>
      </c>
      <c r="F271" t="s">
        <v>1034</v>
      </c>
      <c r="G271" t="s">
        <v>512</v>
      </c>
      <c r="H271">
        <v>1</v>
      </c>
      <c r="I271" t="s">
        <v>648</v>
      </c>
      <c r="J271" t="s">
        <v>649</v>
      </c>
      <c r="K271" t="s">
        <v>512</v>
      </c>
      <c r="L271">
        <v>1</v>
      </c>
      <c r="M271" t="s">
        <v>29</v>
      </c>
      <c r="N271" t="s">
        <v>19</v>
      </c>
      <c r="P271" cm="1">
        <f t="array" ref="P2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1" s="19" t="s">
        <v>406</v>
      </c>
    </row>
    <row r="272" spans="2:18" hidden="1">
      <c r="B272" t="s">
        <v>64</v>
      </c>
      <c r="C272" t="s">
        <v>26</v>
      </c>
      <c r="D272" t="s">
        <v>905</v>
      </c>
      <c r="E272" t="s">
        <v>1033</v>
      </c>
      <c r="F272" t="s">
        <v>1034</v>
      </c>
      <c r="G272" t="s">
        <v>512</v>
      </c>
      <c r="H272">
        <v>1</v>
      </c>
      <c r="I272" t="s">
        <v>650</v>
      </c>
      <c r="J272" t="s">
        <v>651</v>
      </c>
      <c r="K272" t="s">
        <v>512</v>
      </c>
      <c r="L272">
        <v>1</v>
      </c>
      <c r="M272" t="s">
        <v>29</v>
      </c>
      <c r="N272" t="s">
        <v>19</v>
      </c>
      <c r="P272" cm="1">
        <f t="array" ref="P2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2" s="19" t="s">
        <v>406</v>
      </c>
    </row>
    <row r="273" spans="2:18" hidden="1">
      <c r="B273" t="s">
        <v>64</v>
      </c>
      <c r="C273" t="s">
        <v>26</v>
      </c>
      <c r="D273" t="s">
        <v>905</v>
      </c>
      <c r="E273" t="s">
        <v>1033</v>
      </c>
      <c r="F273" t="s">
        <v>1034</v>
      </c>
      <c r="G273" t="s">
        <v>512</v>
      </c>
      <c r="H273">
        <v>1</v>
      </c>
      <c r="I273" t="s">
        <v>560</v>
      </c>
      <c r="J273" t="s">
        <v>561</v>
      </c>
      <c r="K273" t="s">
        <v>512</v>
      </c>
      <c r="L273">
        <v>1</v>
      </c>
      <c r="M273" t="s">
        <v>29</v>
      </c>
      <c r="N273" t="s">
        <v>19</v>
      </c>
      <c r="P273" cm="1">
        <f t="array" ref="P2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3" s="19" t="s">
        <v>406</v>
      </c>
    </row>
    <row r="274" spans="2:18" hidden="1">
      <c r="B274" t="s">
        <v>64</v>
      </c>
      <c r="C274" t="s">
        <v>26</v>
      </c>
      <c r="D274" t="s">
        <v>905</v>
      </c>
      <c r="E274" t="s">
        <v>1033</v>
      </c>
      <c r="F274" t="s">
        <v>1034</v>
      </c>
      <c r="G274" t="s">
        <v>512</v>
      </c>
      <c r="H274">
        <v>1</v>
      </c>
      <c r="I274" t="s">
        <v>752</v>
      </c>
      <c r="J274" t="s">
        <v>955</v>
      </c>
      <c r="K274" t="s">
        <v>512</v>
      </c>
      <c r="L274">
        <v>1</v>
      </c>
      <c r="M274" t="s">
        <v>29</v>
      </c>
      <c r="N274" t="s">
        <v>19</v>
      </c>
      <c r="P274" cm="1">
        <f t="array" ref="P2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4" s="19" t="s">
        <v>406</v>
      </c>
    </row>
    <row r="275" spans="2:18" hidden="1">
      <c r="B275" t="s">
        <v>64</v>
      </c>
      <c r="C275" t="s">
        <v>26</v>
      </c>
      <c r="D275" t="s">
        <v>905</v>
      </c>
      <c r="E275" t="s">
        <v>1033</v>
      </c>
      <c r="F275" t="s">
        <v>1034</v>
      </c>
      <c r="G275" t="s">
        <v>512</v>
      </c>
      <c r="H275">
        <v>1</v>
      </c>
      <c r="I275" t="s">
        <v>753</v>
      </c>
      <c r="J275" t="s">
        <v>956</v>
      </c>
      <c r="K275" t="s">
        <v>512</v>
      </c>
      <c r="L275">
        <v>1</v>
      </c>
      <c r="M275" t="s">
        <v>29</v>
      </c>
      <c r="N275" t="s">
        <v>19</v>
      </c>
      <c r="P275" cm="1">
        <f t="array" ref="P2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5" s="19" t="s">
        <v>406</v>
      </c>
    </row>
    <row r="276" spans="2:18" hidden="1">
      <c r="B276" t="s">
        <v>64</v>
      </c>
      <c r="C276" t="s">
        <v>26</v>
      </c>
      <c r="D276" t="s">
        <v>905</v>
      </c>
      <c r="E276" t="s">
        <v>1033</v>
      </c>
      <c r="F276" t="s">
        <v>1034</v>
      </c>
      <c r="G276" t="s">
        <v>512</v>
      </c>
      <c r="H276">
        <v>1</v>
      </c>
      <c r="I276" t="s">
        <v>755</v>
      </c>
      <c r="J276" t="s">
        <v>957</v>
      </c>
      <c r="K276" t="s">
        <v>512</v>
      </c>
      <c r="L276">
        <v>1</v>
      </c>
      <c r="M276" t="s">
        <v>29</v>
      </c>
      <c r="N276" t="s">
        <v>19</v>
      </c>
      <c r="P276" cm="1">
        <f t="array" ref="P2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6" s="19" t="s">
        <v>406</v>
      </c>
    </row>
    <row r="277" spans="2:18" hidden="1">
      <c r="B277" t="s">
        <v>64</v>
      </c>
      <c r="C277" t="s">
        <v>26</v>
      </c>
      <c r="D277" t="s">
        <v>905</v>
      </c>
      <c r="E277" t="s">
        <v>1033</v>
      </c>
      <c r="F277" t="s">
        <v>1034</v>
      </c>
      <c r="G277" t="s">
        <v>512</v>
      </c>
      <c r="H277">
        <v>1</v>
      </c>
      <c r="I277" t="s">
        <v>757</v>
      </c>
      <c r="J277" t="s">
        <v>958</v>
      </c>
      <c r="K277" t="s">
        <v>512</v>
      </c>
      <c r="L277">
        <v>1</v>
      </c>
      <c r="M277" t="s">
        <v>29</v>
      </c>
      <c r="N277" t="s">
        <v>19</v>
      </c>
      <c r="P277" cm="1">
        <f t="array" ref="P2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7" s="19" t="s">
        <v>406</v>
      </c>
    </row>
    <row r="278" spans="2:18" hidden="1">
      <c r="B278" t="s">
        <v>64</v>
      </c>
      <c r="C278" t="s">
        <v>26</v>
      </c>
      <c r="D278" t="s">
        <v>905</v>
      </c>
      <c r="E278" t="s">
        <v>1038</v>
      </c>
      <c r="F278" t="s">
        <v>1039</v>
      </c>
      <c r="G278" t="s">
        <v>68</v>
      </c>
      <c r="H278">
        <v>1</v>
      </c>
      <c r="I278" t="s">
        <v>229</v>
      </c>
      <c r="J278" t="s">
        <v>230</v>
      </c>
      <c r="K278" t="s">
        <v>23</v>
      </c>
      <c r="L278">
        <v>3.26</v>
      </c>
      <c r="M278" t="s">
        <v>28</v>
      </c>
      <c r="N278" t="s">
        <v>36</v>
      </c>
      <c r="P278" cm="1">
        <f t="array" ref="P2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8" s="19" t="s">
        <v>406</v>
      </c>
    </row>
    <row r="279" spans="2:18" hidden="1">
      <c r="B279" t="s">
        <v>64</v>
      </c>
      <c r="C279" t="s">
        <v>26</v>
      </c>
      <c r="D279" t="s">
        <v>905</v>
      </c>
      <c r="E279" t="s">
        <v>1038</v>
      </c>
      <c r="F279" t="s">
        <v>1039</v>
      </c>
      <c r="G279" t="s">
        <v>68</v>
      </c>
      <c r="H279">
        <v>1</v>
      </c>
      <c r="I279" t="s">
        <v>1040</v>
      </c>
      <c r="J279" t="s">
        <v>1039</v>
      </c>
      <c r="K279" t="s">
        <v>68</v>
      </c>
      <c r="L279">
        <v>1</v>
      </c>
      <c r="M279" t="s">
        <v>28</v>
      </c>
      <c r="N279" t="s">
        <v>30</v>
      </c>
      <c r="P279" cm="1">
        <f t="array" ref="P2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9" s="19" t="s">
        <v>406</v>
      </c>
    </row>
    <row r="280" spans="2:18" hidden="1">
      <c r="B280" t="s">
        <v>64</v>
      </c>
      <c r="C280" t="s">
        <v>26</v>
      </c>
      <c r="D280" t="s">
        <v>905</v>
      </c>
      <c r="E280" t="s">
        <v>1038</v>
      </c>
      <c r="F280" t="s">
        <v>1039</v>
      </c>
      <c r="G280" t="s">
        <v>68</v>
      </c>
      <c r="H280">
        <v>1</v>
      </c>
      <c r="I280" t="s">
        <v>1036</v>
      </c>
      <c r="J280" t="s">
        <v>1037</v>
      </c>
      <c r="K280" t="s">
        <v>68</v>
      </c>
      <c r="L280">
        <v>6</v>
      </c>
      <c r="M280" t="s">
        <v>29</v>
      </c>
      <c r="N280" t="s">
        <v>44</v>
      </c>
      <c r="P280" cm="1">
        <f t="array" ref="P2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0" s="19" t="s">
        <v>406</v>
      </c>
    </row>
    <row r="281" spans="2:18" hidden="1">
      <c r="B281" t="s">
        <v>64</v>
      </c>
      <c r="C281" t="s">
        <v>26</v>
      </c>
      <c r="D281" t="s">
        <v>905</v>
      </c>
      <c r="E281" t="s">
        <v>1038</v>
      </c>
      <c r="F281" t="s">
        <v>1039</v>
      </c>
      <c r="G281" t="s">
        <v>512</v>
      </c>
      <c r="H281">
        <v>1</v>
      </c>
      <c r="I281" t="s">
        <v>515</v>
      </c>
      <c r="J281" t="s">
        <v>516</v>
      </c>
      <c r="K281" t="s">
        <v>512</v>
      </c>
      <c r="L281">
        <v>1</v>
      </c>
      <c r="M281" t="s">
        <v>29</v>
      </c>
      <c r="N281" t="s">
        <v>19</v>
      </c>
      <c r="P281" cm="1">
        <f t="array" ref="P2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1" s="19" t="s">
        <v>406</v>
      </c>
    </row>
    <row r="282" spans="2:18" hidden="1">
      <c r="B282" t="s">
        <v>64</v>
      </c>
      <c r="C282" t="s">
        <v>26</v>
      </c>
      <c r="D282" t="s">
        <v>905</v>
      </c>
      <c r="E282" t="s">
        <v>1038</v>
      </c>
      <c r="F282" t="s">
        <v>1039</v>
      </c>
      <c r="G282" t="s">
        <v>512</v>
      </c>
      <c r="H282">
        <v>1</v>
      </c>
      <c r="I282" t="s">
        <v>652</v>
      </c>
      <c r="J282" t="s">
        <v>653</v>
      </c>
      <c r="K282" t="s">
        <v>512</v>
      </c>
      <c r="L282">
        <v>1</v>
      </c>
      <c r="M282" t="s">
        <v>29</v>
      </c>
      <c r="N282" t="s">
        <v>19</v>
      </c>
      <c r="P282" cm="1">
        <f t="array" ref="P2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2" s="19" t="s">
        <v>406</v>
      </c>
    </row>
    <row r="283" spans="2:18" hidden="1">
      <c r="B283" t="s">
        <v>64</v>
      </c>
      <c r="C283" t="s">
        <v>26</v>
      </c>
      <c r="D283" t="s">
        <v>905</v>
      </c>
      <c r="E283" t="s">
        <v>1038</v>
      </c>
      <c r="F283" t="s">
        <v>1039</v>
      </c>
      <c r="G283" t="s">
        <v>512</v>
      </c>
      <c r="H283">
        <v>1</v>
      </c>
      <c r="I283" t="s">
        <v>654</v>
      </c>
      <c r="J283" t="s">
        <v>655</v>
      </c>
      <c r="K283" t="s">
        <v>512</v>
      </c>
      <c r="L283">
        <v>1</v>
      </c>
      <c r="M283" t="s">
        <v>29</v>
      </c>
      <c r="N283" t="s">
        <v>19</v>
      </c>
      <c r="P283" cm="1">
        <f t="array" ref="P2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3" s="19" t="s">
        <v>406</v>
      </c>
    </row>
    <row r="284" spans="2:18" hidden="1">
      <c r="B284" t="s">
        <v>64</v>
      </c>
      <c r="C284" t="s">
        <v>26</v>
      </c>
      <c r="D284" t="s">
        <v>905</v>
      </c>
      <c r="E284" t="s">
        <v>1038</v>
      </c>
      <c r="F284" t="s">
        <v>1039</v>
      </c>
      <c r="G284" t="s">
        <v>512</v>
      </c>
      <c r="H284">
        <v>1</v>
      </c>
      <c r="I284" t="s">
        <v>650</v>
      </c>
      <c r="J284" t="s">
        <v>651</v>
      </c>
      <c r="K284" t="s">
        <v>512</v>
      </c>
      <c r="L284">
        <v>1</v>
      </c>
      <c r="M284" t="s">
        <v>29</v>
      </c>
      <c r="N284" t="s">
        <v>19</v>
      </c>
      <c r="P284" cm="1">
        <f t="array" ref="P2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4" s="19" t="s">
        <v>406</v>
      </c>
    </row>
    <row r="285" spans="2:18" hidden="1">
      <c r="B285" t="s">
        <v>64</v>
      </c>
      <c r="C285" t="s">
        <v>26</v>
      </c>
      <c r="D285" t="s">
        <v>905</v>
      </c>
      <c r="E285" t="s">
        <v>1038</v>
      </c>
      <c r="F285" t="s">
        <v>1039</v>
      </c>
      <c r="G285" t="s">
        <v>512</v>
      </c>
      <c r="H285">
        <v>1</v>
      </c>
      <c r="I285" t="s">
        <v>560</v>
      </c>
      <c r="J285" t="s">
        <v>561</v>
      </c>
      <c r="K285" t="s">
        <v>512</v>
      </c>
      <c r="L285">
        <v>1</v>
      </c>
      <c r="M285" t="s">
        <v>29</v>
      </c>
      <c r="N285" t="s">
        <v>19</v>
      </c>
      <c r="P285" cm="1">
        <f t="array" ref="P2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5" s="19" t="s">
        <v>406</v>
      </c>
    </row>
    <row r="286" spans="2:18" hidden="1">
      <c r="B286" t="s">
        <v>64</v>
      </c>
      <c r="C286" t="s">
        <v>26</v>
      </c>
      <c r="D286" t="s">
        <v>905</v>
      </c>
      <c r="E286" t="s">
        <v>1038</v>
      </c>
      <c r="F286" t="s">
        <v>1039</v>
      </c>
      <c r="G286" t="s">
        <v>512</v>
      </c>
      <c r="H286">
        <v>1</v>
      </c>
      <c r="I286" t="s">
        <v>752</v>
      </c>
      <c r="J286" t="s">
        <v>955</v>
      </c>
      <c r="K286" t="s">
        <v>512</v>
      </c>
      <c r="L286">
        <v>1</v>
      </c>
      <c r="M286" t="s">
        <v>29</v>
      </c>
      <c r="N286" t="s">
        <v>19</v>
      </c>
      <c r="P286" cm="1">
        <f t="array" ref="P2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6" s="19" t="s">
        <v>406</v>
      </c>
    </row>
    <row r="287" spans="2:18" hidden="1">
      <c r="B287" t="s">
        <v>64</v>
      </c>
      <c r="C287" t="s">
        <v>26</v>
      </c>
      <c r="D287" t="s">
        <v>905</v>
      </c>
      <c r="E287" t="s">
        <v>1038</v>
      </c>
      <c r="F287" t="s">
        <v>1039</v>
      </c>
      <c r="G287" t="s">
        <v>512</v>
      </c>
      <c r="H287">
        <v>1</v>
      </c>
      <c r="I287" t="s">
        <v>753</v>
      </c>
      <c r="J287" t="s">
        <v>956</v>
      </c>
      <c r="K287" t="s">
        <v>512</v>
      </c>
      <c r="L287">
        <v>1</v>
      </c>
      <c r="M287" t="s">
        <v>29</v>
      </c>
      <c r="N287" t="s">
        <v>19</v>
      </c>
      <c r="P287" cm="1">
        <f t="array" ref="P2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7" s="19" t="s">
        <v>406</v>
      </c>
    </row>
    <row r="288" spans="2:18" hidden="1">
      <c r="B288" t="s">
        <v>64</v>
      </c>
      <c r="C288" t="s">
        <v>26</v>
      </c>
      <c r="D288" t="s">
        <v>905</v>
      </c>
      <c r="E288" t="s">
        <v>1038</v>
      </c>
      <c r="F288" t="s">
        <v>1039</v>
      </c>
      <c r="G288" t="s">
        <v>512</v>
      </c>
      <c r="H288">
        <v>1</v>
      </c>
      <c r="I288" t="s">
        <v>755</v>
      </c>
      <c r="J288" t="s">
        <v>957</v>
      </c>
      <c r="K288" t="s">
        <v>512</v>
      </c>
      <c r="L288">
        <v>1</v>
      </c>
      <c r="M288" t="s">
        <v>29</v>
      </c>
      <c r="N288" t="s">
        <v>19</v>
      </c>
      <c r="P288" cm="1">
        <f t="array" ref="P2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8" s="19" t="s">
        <v>406</v>
      </c>
    </row>
    <row r="289" spans="2:18" hidden="1">
      <c r="B289" t="s">
        <v>64</v>
      </c>
      <c r="C289" t="s">
        <v>26</v>
      </c>
      <c r="D289" t="s">
        <v>905</v>
      </c>
      <c r="E289" t="s">
        <v>1038</v>
      </c>
      <c r="F289" t="s">
        <v>1039</v>
      </c>
      <c r="G289" t="s">
        <v>512</v>
      </c>
      <c r="H289">
        <v>1</v>
      </c>
      <c r="I289" t="s">
        <v>757</v>
      </c>
      <c r="J289" t="s">
        <v>958</v>
      </c>
      <c r="K289" t="s">
        <v>512</v>
      </c>
      <c r="L289">
        <v>1</v>
      </c>
      <c r="M289" t="s">
        <v>29</v>
      </c>
      <c r="N289" t="s">
        <v>19</v>
      </c>
      <c r="P289" cm="1">
        <f t="array" ref="P2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9" s="19" t="s">
        <v>406</v>
      </c>
    </row>
    <row r="290" spans="2:18" hidden="1">
      <c r="B290" t="s">
        <v>63</v>
      </c>
      <c r="C290" t="s">
        <v>27</v>
      </c>
      <c r="D290" t="s">
        <v>30</v>
      </c>
      <c r="E290" t="s">
        <v>1035</v>
      </c>
      <c r="F290" t="s">
        <v>1034</v>
      </c>
      <c r="G290" t="s">
        <v>68</v>
      </c>
      <c r="H290">
        <v>1</v>
      </c>
      <c r="I290" t="s">
        <v>91</v>
      </c>
      <c r="J290" t="s">
        <v>233</v>
      </c>
      <c r="K290" t="s">
        <v>68</v>
      </c>
      <c r="L290">
        <v>24</v>
      </c>
      <c r="M290" t="s">
        <v>28</v>
      </c>
      <c r="N290" t="s">
        <v>31</v>
      </c>
      <c r="P290" cm="1">
        <f t="array" ref="P29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0" s="19" t="s">
        <v>406</v>
      </c>
    </row>
    <row r="291" spans="2:18" hidden="1">
      <c r="B291" t="s">
        <v>63</v>
      </c>
      <c r="C291" t="s">
        <v>27</v>
      </c>
      <c r="D291" t="s">
        <v>30</v>
      </c>
      <c r="E291" t="s">
        <v>1035</v>
      </c>
      <c r="F291" t="s">
        <v>1034</v>
      </c>
      <c r="G291" t="s">
        <v>68</v>
      </c>
      <c r="H291">
        <v>1</v>
      </c>
      <c r="I291" t="s">
        <v>87</v>
      </c>
      <c r="J291" t="s">
        <v>236</v>
      </c>
      <c r="K291" t="s">
        <v>68</v>
      </c>
      <c r="L291">
        <v>24</v>
      </c>
      <c r="M291" t="s">
        <v>28</v>
      </c>
      <c r="N291" t="s">
        <v>31</v>
      </c>
      <c r="P291" cm="1">
        <f t="array" ref="P29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1" s="19" t="s">
        <v>406</v>
      </c>
    </row>
    <row r="292" spans="2:18" hidden="1">
      <c r="B292" t="s">
        <v>63</v>
      </c>
      <c r="C292" t="s">
        <v>27</v>
      </c>
      <c r="D292" t="s">
        <v>30</v>
      </c>
      <c r="E292" t="s">
        <v>1035</v>
      </c>
      <c r="F292" t="s">
        <v>1034</v>
      </c>
      <c r="G292" t="s">
        <v>68</v>
      </c>
      <c r="H292">
        <v>1</v>
      </c>
      <c r="I292" t="s">
        <v>248</v>
      </c>
      <c r="J292" t="s">
        <v>968</v>
      </c>
      <c r="K292" t="s">
        <v>106</v>
      </c>
      <c r="L292">
        <v>0.85780800000000001</v>
      </c>
      <c r="M292" t="s">
        <v>29</v>
      </c>
      <c r="N292" t="s">
        <v>38</v>
      </c>
      <c r="P292" cm="1">
        <f t="array" ref="P29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2" s="19" t="s">
        <v>406</v>
      </c>
    </row>
    <row r="293" spans="2:18" hidden="1">
      <c r="B293" t="s">
        <v>63</v>
      </c>
      <c r="C293" t="s">
        <v>27</v>
      </c>
      <c r="D293" t="s">
        <v>30</v>
      </c>
      <c r="E293" t="s">
        <v>1035</v>
      </c>
      <c r="F293" t="s">
        <v>1034</v>
      </c>
      <c r="G293" t="s">
        <v>68</v>
      </c>
      <c r="H293">
        <v>1</v>
      </c>
      <c r="I293" t="s">
        <v>256</v>
      </c>
      <c r="J293" t="s">
        <v>969</v>
      </c>
      <c r="K293" t="s">
        <v>68</v>
      </c>
      <c r="L293">
        <v>1</v>
      </c>
      <c r="M293" t="s">
        <v>29</v>
      </c>
      <c r="N293" t="s">
        <v>34</v>
      </c>
      <c r="P293" cm="1">
        <f t="array" ref="P29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93" s="19" t="s">
        <v>406</v>
      </c>
    </row>
    <row r="294" spans="2:18" hidden="1">
      <c r="B294" t="s">
        <v>63</v>
      </c>
      <c r="C294" t="s">
        <v>27</v>
      </c>
      <c r="D294" t="s">
        <v>30</v>
      </c>
      <c r="E294" t="s">
        <v>1035</v>
      </c>
      <c r="F294" t="s">
        <v>1034</v>
      </c>
      <c r="G294" t="s">
        <v>68</v>
      </c>
      <c r="H294">
        <v>1</v>
      </c>
      <c r="I294" t="s">
        <v>290</v>
      </c>
      <c r="J294" t="s">
        <v>1041</v>
      </c>
      <c r="K294" t="s">
        <v>68</v>
      </c>
      <c r="L294">
        <v>1</v>
      </c>
      <c r="M294" t="s">
        <v>29</v>
      </c>
      <c r="N294" t="s">
        <v>35</v>
      </c>
      <c r="P294" cm="1">
        <f t="array" ref="P29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94" s="19" t="s">
        <v>406</v>
      </c>
    </row>
    <row r="295" spans="2:18" hidden="1">
      <c r="B295" t="s">
        <v>63</v>
      </c>
      <c r="C295" t="s">
        <v>27</v>
      </c>
      <c r="D295" t="s">
        <v>30</v>
      </c>
      <c r="E295" t="s">
        <v>1035</v>
      </c>
      <c r="F295" t="s">
        <v>1034</v>
      </c>
      <c r="G295" t="s">
        <v>68</v>
      </c>
      <c r="H295">
        <v>1</v>
      </c>
      <c r="I295" t="s">
        <v>227</v>
      </c>
      <c r="J295" t="s">
        <v>228</v>
      </c>
      <c r="K295" t="s">
        <v>23</v>
      </c>
      <c r="L295">
        <v>1.1000000000000001</v>
      </c>
      <c r="M295" t="s">
        <v>29</v>
      </c>
      <c r="N295" t="s">
        <v>41</v>
      </c>
      <c r="P295" cm="1">
        <f t="array" ref="P29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95" s="19" t="s">
        <v>406</v>
      </c>
    </row>
    <row r="296" spans="2:18" hidden="1">
      <c r="B296" t="s">
        <v>63</v>
      </c>
      <c r="C296" t="s">
        <v>27</v>
      </c>
      <c r="D296" t="s">
        <v>30</v>
      </c>
      <c r="E296" t="s">
        <v>1040</v>
      </c>
      <c r="F296" t="s">
        <v>1039</v>
      </c>
      <c r="G296" t="s">
        <v>68</v>
      </c>
      <c r="H296">
        <v>1</v>
      </c>
      <c r="I296" t="s">
        <v>91</v>
      </c>
      <c r="J296" t="s">
        <v>233</v>
      </c>
      <c r="K296" t="s">
        <v>68</v>
      </c>
      <c r="L296">
        <v>24</v>
      </c>
      <c r="M296" t="s">
        <v>28</v>
      </c>
      <c r="N296" t="s">
        <v>31</v>
      </c>
      <c r="P296" cm="1">
        <f t="array" ref="P29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6" s="19" t="s">
        <v>406</v>
      </c>
    </row>
    <row r="297" spans="2:18" hidden="1">
      <c r="B297" t="s">
        <v>63</v>
      </c>
      <c r="C297" t="s">
        <v>27</v>
      </c>
      <c r="D297" t="s">
        <v>30</v>
      </c>
      <c r="E297" t="s">
        <v>1040</v>
      </c>
      <c r="F297" t="s">
        <v>1039</v>
      </c>
      <c r="G297" t="s">
        <v>68</v>
      </c>
      <c r="H297">
        <v>1</v>
      </c>
      <c r="I297" t="s">
        <v>87</v>
      </c>
      <c r="J297" t="s">
        <v>236</v>
      </c>
      <c r="K297" t="s">
        <v>68</v>
      </c>
      <c r="L297">
        <v>24</v>
      </c>
      <c r="M297" t="s">
        <v>28</v>
      </c>
      <c r="N297" t="s">
        <v>31</v>
      </c>
      <c r="P297" cm="1">
        <f t="array" ref="P29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7" s="19" t="s">
        <v>406</v>
      </c>
    </row>
    <row r="298" spans="2:18" hidden="1">
      <c r="B298" t="s">
        <v>63</v>
      </c>
      <c r="C298" t="s">
        <v>27</v>
      </c>
      <c r="D298" t="s">
        <v>30</v>
      </c>
      <c r="E298" t="s">
        <v>1040</v>
      </c>
      <c r="F298" t="s">
        <v>1039</v>
      </c>
      <c r="G298" t="s">
        <v>68</v>
      </c>
      <c r="H298">
        <v>1</v>
      </c>
      <c r="I298" t="s">
        <v>248</v>
      </c>
      <c r="J298" t="s">
        <v>968</v>
      </c>
      <c r="K298" t="s">
        <v>106</v>
      </c>
      <c r="L298">
        <v>0.85780800000000001</v>
      </c>
      <c r="M298" t="s">
        <v>29</v>
      </c>
      <c r="N298" t="s">
        <v>38</v>
      </c>
      <c r="P298" cm="1">
        <f t="array" ref="P29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8" s="19" t="s">
        <v>406</v>
      </c>
    </row>
    <row r="299" spans="2:18" hidden="1">
      <c r="B299" t="s">
        <v>63</v>
      </c>
      <c r="C299" t="s">
        <v>27</v>
      </c>
      <c r="D299" t="s">
        <v>30</v>
      </c>
      <c r="E299" t="s">
        <v>1040</v>
      </c>
      <c r="F299" t="s">
        <v>1039</v>
      </c>
      <c r="G299" t="s">
        <v>68</v>
      </c>
      <c r="H299">
        <v>1</v>
      </c>
      <c r="I299" t="s">
        <v>972</v>
      </c>
      <c r="J299" t="s">
        <v>973</v>
      </c>
      <c r="K299" t="s">
        <v>68</v>
      </c>
      <c r="L299">
        <v>1</v>
      </c>
      <c r="M299" t="s">
        <v>29</v>
      </c>
      <c r="N299" t="s">
        <v>34</v>
      </c>
      <c r="P299" cm="1">
        <f t="array" ref="P29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99" s="19" t="s">
        <v>406</v>
      </c>
    </row>
    <row r="300" spans="2:18" hidden="1">
      <c r="B300" t="s">
        <v>63</v>
      </c>
      <c r="C300" t="s">
        <v>27</v>
      </c>
      <c r="D300" t="s">
        <v>30</v>
      </c>
      <c r="E300" t="s">
        <v>1040</v>
      </c>
      <c r="F300" t="s">
        <v>1039</v>
      </c>
      <c r="G300" t="s">
        <v>68</v>
      </c>
      <c r="H300">
        <v>1</v>
      </c>
      <c r="I300" t="s">
        <v>290</v>
      </c>
      <c r="J300" t="s">
        <v>1041</v>
      </c>
      <c r="K300" t="s">
        <v>68</v>
      </c>
      <c r="L300">
        <v>1</v>
      </c>
      <c r="M300" t="s">
        <v>29</v>
      </c>
      <c r="N300" t="s">
        <v>35</v>
      </c>
      <c r="P300" cm="1">
        <f t="array" ref="P30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00" s="19" t="s">
        <v>406</v>
      </c>
    </row>
    <row r="301" spans="2:18" hidden="1">
      <c r="B301" t="s">
        <v>63</v>
      </c>
      <c r="C301" t="s">
        <v>27</v>
      </c>
      <c r="D301" t="s">
        <v>30</v>
      </c>
      <c r="E301" t="s">
        <v>1040</v>
      </c>
      <c r="F301" t="s">
        <v>1039</v>
      </c>
      <c r="G301" t="s">
        <v>68</v>
      </c>
      <c r="H301">
        <v>1</v>
      </c>
      <c r="I301" t="s">
        <v>227</v>
      </c>
      <c r="J301" t="s">
        <v>228</v>
      </c>
      <c r="K301" t="s">
        <v>23</v>
      </c>
      <c r="L301">
        <v>1.0969</v>
      </c>
      <c r="M301" t="s">
        <v>29</v>
      </c>
      <c r="N301" t="s">
        <v>41</v>
      </c>
      <c r="P301" cm="1">
        <f t="array" ref="P30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01" s="19" t="s">
        <v>406</v>
      </c>
    </row>
    <row r="302" spans="2:18" hidden="1">
      <c r="B302" t="s">
        <v>64</v>
      </c>
      <c r="C302" t="s">
        <v>26</v>
      </c>
      <c r="D302" t="s">
        <v>905</v>
      </c>
      <c r="E302" t="s">
        <v>1042</v>
      </c>
      <c r="F302" t="s">
        <v>1043</v>
      </c>
      <c r="G302" t="s">
        <v>68</v>
      </c>
      <c r="H302">
        <v>1</v>
      </c>
      <c r="I302" t="s">
        <v>229</v>
      </c>
      <c r="J302" t="s">
        <v>230</v>
      </c>
      <c r="K302" t="s">
        <v>23</v>
      </c>
      <c r="L302">
        <v>4.3810000000000002</v>
      </c>
      <c r="M302" t="s">
        <v>28</v>
      </c>
      <c r="N302" t="s">
        <v>36</v>
      </c>
      <c r="P302" cm="1">
        <f t="array" ref="P3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2" s="19" t="s">
        <v>406</v>
      </c>
    </row>
    <row r="303" spans="2:18" hidden="1">
      <c r="B303" t="s">
        <v>64</v>
      </c>
      <c r="C303" t="s">
        <v>26</v>
      </c>
      <c r="D303" t="s">
        <v>905</v>
      </c>
      <c r="E303" t="s">
        <v>1042</v>
      </c>
      <c r="F303" t="s">
        <v>1043</v>
      </c>
      <c r="G303" t="s">
        <v>68</v>
      </c>
      <c r="H303">
        <v>1</v>
      </c>
      <c r="I303" t="s">
        <v>1044</v>
      </c>
      <c r="J303" t="s">
        <v>1043</v>
      </c>
      <c r="K303" t="s">
        <v>68</v>
      </c>
      <c r="L303">
        <v>1</v>
      </c>
      <c r="M303" t="s">
        <v>28</v>
      </c>
      <c r="N303" t="s">
        <v>30</v>
      </c>
      <c r="P303" cm="1">
        <f t="array" ref="P3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3" s="19" t="s">
        <v>406</v>
      </c>
    </row>
    <row r="304" spans="2:18" hidden="1">
      <c r="B304" t="s">
        <v>64</v>
      </c>
      <c r="C304" t="s">
        <v>26</v>
      </c>
      <c r="D304" t="s">
        <v>905</v>
      </c>
      <c r="E304" t="s">
        <v>1042</v>
      </c>
      <c r="F304" t="s">
        <v>1043</v>
      </c>
      <c r="G304" t="s">
        <v>68</v>
      </c>
      <c r="H304">
        <v>1</v>
      </c>
      <c r="I304" t="s">
        <v>1036</v>
      </c>
      <c r="J304" t="s">
        <v>1037</v>
      </c>
      <c r="K304" t="s">
        <v>68</v>
      </c>
      <c r="L304">
        <v>6</v>
      </c>
      <c r="M304" t="s">
        <v>29</v>
      </c>
      <c r="N304" t="s">
        <v>44</v>
      </c>
      <c r="P304" cm="1">
        <f t="array" ref="P3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4" s="19" t="s">
        <v>406</v>
      </c>
    </row>
    <row r="305" spans="2:18" hidden="1">
      <c r="B305" t="s">
        <v>64</v>
      </c>
      <c r="C305" t="s">
        <v>26</v>
      </c>
      <c r="D305" t="s">
        <v>905</v>
      </c>
      <c r="E305" t="s">
        <v>1042</v>
      </c>
      <c r="F305" t="s">
        <v>1043</v>
      </c>
      <c r="G305" t="s">
        <v>512</v>
      </c>
      <c r="H305">
        <v>1</v>
      </c>
      <c r="I305" t="s">
        <v>515</v>
      </c>
      <c r="J305" t="s">
        <v>516</v>
      </c>
      <c r="K305" t="s">
        <v>512</v>
      </c>
      <c r="L305">
        <v>1</v>
      </c>
      <c r="M305" t="s">
        <v>29</v>
      </c>
      <c r="N305" t="s">
        <v>19</v>
      </c>
      <c r="P305" cm="1">
        <f t="array" ref="P3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5" s="19" t="s">
        <v>406</v>
      </c>
    </row>
    <row r="306" spans="2:18" hidden="1">
      <c r="B306" t="s">
        <v>64</v>
      </c>
      <c r="C306" t="s">
        <v>26</v>
      </c>
      <c r="D306" t="s">
        <v>905</v>
      </c>
      <c r="E306" t="s">
        <v>1042</v>
      </c>
      <c r="F306" t="s">
        <v>1043</v>
      </c>
      <c r="G306" t="s">
        <v>512</v>
      </c>
      <c r="H306">
        <v>1</v>
      </c>
      <c r="I306" t="s">
        <v>656</v>
      </c>
      <c r="J306" t="s">
        <v>657</v>
      </c>
      <c r="K306" t="s">
        <v>512</v>
      </c>
      <c r="L306">
        <v>1</v>
      </c>
      <c r="M306" t="s">
        <v>29</v>
      </c>
      <c r="N306" t="s">
        <v>19</v>
      </c>
      <c r="P306" cm="1">
        <f t="array" ref="P3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6" s="19" t="s">
        <v>406</v>
      </c>
    </row>
    <row r="307" spans="2:18" hidden="1">
      <c r="B307" t="s">
        <v>64</v>
      </c>
      <c r="C307" t="s">
        <v>26</v>
      </c>
      <c r="D307" t="s">
        <v>905</v>
      </c>
      <c r="E307" t="s">
        <v>1042</v>
      </c>
      <c r="F307" t="s">
        <v>1043</v>
      </c>
      <c r="G307" t="s">
        <v>512</v>
      </c>
      <c r="H307">
        <v>1</v>
      </c>
      <c r="I307" t="s">
        <v>658</v>
      </c>
      <c r="J307" t="s">
        <v>659</v>
      </c>
      <c r="K307" t="s">
        <v>512</v>
      </c>
      <c r="L307">
        <v>1</v>
      </c>
      <c r="M307" t="s">
        <v>29</v>
      </c>
      <c r="N307" t="s">
        <v>19</v>
      </c>
      <c r="P307" cm="1">
        <f t="array" ref="P3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7" s="19" t="s">
        <v>406</v>
      </c>
    </row>
    <row r="308" spans="2:18" hidden="1">
      <c r="B308" t="s">
        <v>64</v>
      </c>
      <c r="C308" t="s">
        <v>26</v>
      </c>
      <c r="D308" t="s">
        <v>905</v>
      </c>
      <c r="E308" t="s">
        <v>1042</v>
      </c>
      <c r="F308" t="s">
        <v>1043</v>
      </c>
      <c r="G308" t="s">
        <v>512</v>
      </c>
      <c r="H308">
        <v>1</v>
      </c>
      <c r="I308" t="s">
        <v>650</v>
      </c>
      <c r="J308" t="s">
        <v>651</v>
      </c>
      <c r="K308" t="s">
        <v>512</v>
      </c>
      <c r="L308">
        <v>1</v>
      </c>
      <c r="M308" t="s">
        <v>29</v>
      </c>
      <c r="N308" t="s">
        <v>19</v>
      </c>
      <c r="P308" cm="1">
        <f t="array" ref="P3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8" s="19" t="s">
        <v>406</v>
      </c>
    </row>
    <row r="309" spans="2:18" hidden="1">
      <c r="B309" t="s">
        <v>64</v>
      </c>
      <c r="C309" t="s">
        <v>26</v>
      </c>
      <c r="D309" t="s">
        <v>905</v>
      </c>
      <c r="E309" t="s">
        <v>1042</v>
      </c>
      <c r="F309" t="s">
        <v>1043</v>
      </c>
      <c r="G309" t="s">
        <v>512</v>
      </c>
      <c r="H309">
        <v>1</v>
      </c>
      <c r="I309" t="s">
        <v>560</v>
      </c>
      <c r="J309" t="s">
        <v>561</v>
      </c>
      <c r="K309" t="s">
        <v>512</v>
      </c>
      <c r="L309">
        <v>1</v>
      </c>
      <c r="M309" t="s">
        <v>29</v>
      </c>
      <c r="N309" t="s">
        <v>19</v>
      </c>
      <c r="P309" cm="1">
        <f t="array" ref="P3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9" s="19" t="s">
        <v>406</v>
      </c>
    </row>
    <row r="310" spans="2:18" hidden="1">
      <c r="B310" t="s">
        <v>64</v>
      </c>
      <c r="C310" t="s">
        <v>26</v>
      </c>
      <c r="D310" t="s">
        <v>905</v>
      </c>
      <c r="E310" t="s">
        <v>1042</v>
      </c>
      <c r="F310" t="s">
        <v>1043</v>
      </c>
      <c r="G310" t="s">
        <v>512</v>
      </c>
      <c r="H310">
        <v>1</v>
      </c>
      <c r="I310" t="s">
        <v>752</v>
      </c>
      <c r="J310" t="s">
        <v>955</v>
      </c>
      <c r="K310" t="s">
        <v>512</v>
      </c>
      <c r="L310">
        <v>1</v>
      </c>
      <c r="M310" t="s">
        <v>29</v>
      </c>
      <c r="N310" t="s">
        <v>19</v>
      </c>
      <c r="P310" cm="1">
        <f t="array" ref="P3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0" s="19" t="s">
        <v>406</v>
      </c>
    </row>
    <row r="311" spans="2:18" hidden="1">
      <c r="B311" t="s">
        <v>64</v>
      </c>
      <c r="C311" t="s">
        <v>26</v>
      </c>
      <c r="D311" t="s">
        <v>905</v>
      </c>
      <c r="E311" t="s">
        <v>1042</v>
      </c>
      <c r="F311" t="s">
        <v>1043</v>
      </c>
      <c r="G311" t="s">
        <v>512</v>
      </c>
      <c r="H311">
        <v>1</v>
      </c>
      <c r="I311" t="s">
        <v>753</v>
      </c>
      <c r="J311" t="s">
        <v>956</v>
      </c>
      <c r="K311" t="s">
        <v>512</v>
      </c>
      <c r="L311">
        <v>1</v>
      </c>
      <c r="M311" t="s">
        <v>29</v>
      </c>
      <c r="N311" t="s">
        <v>19</v>
      </c>
      <c r="P311" cm="1">
        <f t="array" ref="P3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1" s="19" t="s">
        <v>406</v>
      </c>
    </row>
    <row r="312" spans="2:18" hidden="1">
      <c r="B312" t="s">
        <v>64</v>
      </c>
      <c r="C312" t="s">
        <v>26</v>
      </c>
      <c r="D312" t="s">
        <v>905</v>
      </c>
      <c r="E312" t="s">
        <v>1042</v>
      </c>
      <c r="F312" t="s">
        <v>1043</v>
      </c>
      <c r="G312" t="s">
        <v>512</v>
      </c>
      <c r="H312">
        <v>1</v>
      </c>
      <c r="I312" t="s">
        <v>755</v>
      </c>
      <c r="J312" t="s">
        <v>957</v>
      </c>
      <c r="K312" t="s">
        <v>512</v>
      </c>
      <c r="L312">
        <v>1</v>
      </c>
      <c r="M312" t="s">
        <v>29</v>
      </c>
      <c r="N312" t="s">
        <v>19</v>
      </c>
      <c r="P312" cm="1">
        <f t="array" ref="P3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2" s="19" t="s">
        <v>406</v>
      </c>
    </row>
    <row r="313" spans="2:18" hidden="1">
      <c r="B313" t="s">
        <v>64</v>
      </c>
      <c r="C313" t="s">
        <v>26</v>
      </c>
      <c r="D313" t="s">
        <v>905</v>
      </c>
      <c r="E313" t="s">
        <v>1042</v>
      </c>
      <c r="F313" t="s">
        <v>1043</v>
      </c>
      <c r="G313" t="s">
        <v>512</v>
      </c>
      <c r="H313">
        <v>1</v>
      </c>
      <c r="I313" t="s">
        <v>757</v>
      </c>
      <c r="J313" t="s">
        <v>958</v>
      </c>
      <c r="K313" t="s">
        <v>512</v>
      </c>
      <c r="L313">
        <v>1</v>
      </c>
      <c r="M313" t="s">
        <v>29</v>
      </c>
      <c r="N313" t="s">
        <v>19</v>
      </c>
      <c r="P313" cm="1">
        <f t="array" ref="P3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3" s="19" t="s">
        <v>406</v>
      </c>
    </row>
    <row r="314" spans="2:18" hidden="1">
      <c r="B314" t="s">
        <v>64</v>
      </c>
      <c r="C314" t="s">
        <v>26</v>
      </c>
      <c r="D314" t="s">
        <v>905</v>
      </c>
      <c r="E314" t="s">
        <v>1045</v>
      </c>
      <c r="F314" t="s">
        <v>1046</v>
      </c>
      <c r="G314" t="s">
        <v>68</v>
      </c>
      <c r="H314">
        <v>1</v>
      </c>
      <c r="I314" t="s">
        <v>229</v>
      </c>
      <c r="J314" t="s">
        <v>230</v>
      </c>
      <c r="K314" t="s">
        <v>23</v>
      </c>
      <c r="L314">
        <v>4.0199999999999996</v>
      </c>
      <c r="M314" t="s">
        <v>28</v>
      </c>
      <c r="N314" t="s">
        <v>36</v>
      </c>
      <c r="P314" cm="1">
        <f t="array" ref="P3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4" s="19" t="s">
        <v>406</v>
      </c>
    </row>
    <row r="315" spans="2:18" hidden="1">
      <c r="B315" t="s">
        <v>64</v>
      </c>
      <c r="C315" t="s">
        <v>26</v>
      </c>
      <c r="D315" t="s">
        <v>905</v>
      </c>
      <c r="E315" t="s">
        <v>1045</v>
      </c>
      <c r="F315" t="s">
        <v>1046</v>
      </c>
      <c r="G315" t="s">
        <v>68</v>
      </c>
      <c r="H315">
        <v>1</v>
      </c>
      <c r="I315" t="s">
        <v>1047</v>
      </c>
      <c r="J315" t="s">
        <v>1046</v>
      </c>
      <c r="K315" t="s">
        <v>68</v>
      </c>
      <c r="L315">
        <v>1</v>
      </c>
      <c r="M315" t="s">
        <v>28</v>
      </c>
      <c r="N315" t="s">
        <v>30</v>
      </c>
      <c r="P315" cm="1">
        <f t="array" ref="P3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5" s="19" t="s">
        <v>406</v>
      </c>
    </row>
    <row r="316" spans="2:18" hidden="1">
      <c r="B316" t="s">
        <v>64</v>
      </c>
      <c r="C316" t="s">
        <v>26</v>
      </c>
      <c r="D316" t="s">
        <v>905</v>
      </c>
      <c r="E316" t="s">
        <v>1045</v>
      </c>
      <c r="F316" t="s">
        <v>1046</v>
      </c>
      <c r="G316" t="s">
        <v>68</v>
      </c>
      <c r="H316">
        <v>1</v>
      </c>
      <c r="I316" t="s">
        <v>1036</v>
      </c>
      <c r="J316" t="s">
        <v>1037</v>
      </c>
      <c r="K316" t="s">
        <v>68</v>
      </c>
      <c r="L316">
        <v>6</v>
      </c>
      <c r="M316" t="s">
        <v>29</v>
      </c>
      <c r="N316" t="s">
        <v>44</v>
      </c>
      <c r="P316" cm="1">
        <f t="array" ref="P3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6" s="19" t="s">
        <v>406</v>
      </c>
    </row>
    <row r="317" spans="2:18" hidden="1">
      <c r="B317" t="s">
        <v>64</v>
      </c>
      <c r="C317" t="s">
        <v>26</v>
      </c>
      <c r="D317" t="s">
        <v>905</v>
      </c>
      <c r="E317" t="s">
        <v>1045</v>
      </c>
      <c r="F317" t="s">
        <v>1046</v>
      </c>
      <c r="G317" t="s">
        <v>512</v>
      </c>
      <c r="H317">
        <v>1</v>
      </c>
      <c r="I317" t="s">
        <v>515</v>
      </c>
      <c r="J317" t="s">
        <v>516</v>
      </c>
      <c r="K317" t="s">
        <v>512</v>
      </c>
      <c r="L317">
        <v>1</v>
      </c>
      <c r="M317" t="s">
        <v>29</v>
      </c>
      <c r="N317" t="s">
        <v>19</v>
      </c>
      <c r="P317" cm="1">
        <f t="array" ref="P3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7" s="19" t="s">
        <v>406</v>
      </c>
    </row>
    <row r="318" spans="2:18" hidden="1">
      <c r="B318" t="s">
        <v>64</v>
      </c>
      <c r="C318" t="s">
        <v>26</v>
      </c>
      <c r="D318" t="s">
        <v>905</v>
      </c>
      <c r="E318" t="s">
        <v>1045</v>
      </c>
      <c r="F318" t="s">
        <v>1046</v>
      </c>
      <c r="G318" t="s">
        <v>512</v>
      </c>
      <c r="H318">
        <v>1</v>
      </c>
      <c r="I318" t="s">
        <v>660</v>
      </c>
      <c r="J318" t="s">
        <v>661</v>
      </c>
      <c r="K318" t="s">
        <v>512</v>
      </c>
      <c r="L318">
        <v>1</v>
      </c>
      <c r="M318" t="s">
        <v>29</v>
      </c>
      <c r="N318" t="s">
        <v>19</v>
      </c>
      <c r="P318" cm="1">
        <f t="array" ref="P3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8" s="19" t="s">
        <v>406</v>
      </c>
    </row>
    <row r="319" spans="2:18" hidden="1">
      <c r="B319" t="s">
        <v>64</v>
      </c>
      <c r="C319" t="s">
        <v>26</v>
      </c>
      <c r="D319" t="s">
        <v>905</v>
      </c>
      <c r="E319" t="s">
        <v>1045</v>
      </c>
      <c r="F319" t="s">
        <v>1046</v>
      </c>
      <c r="G319" t="s">
        <v>512</v>
      </c>
      <c r="H319">
        <v>1</v>
      </c>
      <c r="I319" t="s">
        <v>662</v>
      </c>
      <c r="J319" t="s">
        <v>659</v>
      </c>
      <c r="K319" t="s">
        <v>512</v>
      </c>
      <c r="L319">
        <v>1</v>
      </c>
      <c r="M319" t="s">
        <v>29</v>
      </c>
      <c r="N319" t="s">
        <v>19</v>
      </c>
      <c r="P319" cm="1">
        <f t="array" ref="P3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9" s="19" t="s">
        <v>406</v>
      </c>
    </row>
    <row r="320" spans="2:18" hidden="1">
      <c r="B320" t="s">
        <v>64</v>
      </c>
      <c r="C320" t="s">
        <v>26</v>
      </c>
      <c r="D320" t="s">
        <v>905</v>
      </c>
      <c r="E320" t="s">
        <v>1045</v>
      </c>
      <c r="F320" t="s">
        <v>1046</v>
      </c>
      <c r="G320" t="s">
        <v>512</v>
      </c>
      <c r="H320">
        <v>1</v>
      </c>
      <c r="I320" t="s">
        <v>650</v>
      </c>
      <c r="J320" t="s">
        <v>651</v>
      </c>
      <c r="K320" t="s">
        <v>512</v>
      </c>
      <c r="L320">
        <v>1</v>
      </c>
      <c r="M320" t="s">
        <v>29</v>
      </c>
      <c r="N320" t="s">
        <v>19</v>
      </c>
      <c r="P320" cm="1">
        <f t="array" ref="P3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0" s="19" t="s">
        <v>406</v>
      </c>
    </row>
    <row r="321" spans="2:18" hidden="1">
      <c r="B321" t="s">
        <v>64</v>
      </c>
      <c r="C321" t="s">
        <v>26</v>
      </c>
      <c r="D321" t="s">
        <v>905</v>
      </c>
      <c r="E321" t="s">
        <v>1045</v>
      </c>
      <c r="F321" t="s">
        <v>1046</v>
      </c>
      <c r="G321" t="s">
        <v>512</v>
      </c>
      <c r="H321">
        <v>1</v>
      </c>
      <c r="I321" t="s">
        <v>560</v>
      </c>
      <c r="J321" t="s">
        <v>561</v>
      </c>
      <c r="K321" t="s">
        <v>512</v>
      </c>
      <c r="L321">
        <v>1</v>
      </c>
      <c r="M321" t="s">
        <v>29</v>
      </c>
      <c r="N321" t="s">
        <v>19</v>
      </c>
      <c r="P321" cm="1">
        <f t="array" ref="P3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1" s="19" t="s">
        <v>406</v>
      </c>
    </row>
    <row r="322" spans="2:18" hidden="1">
      <c r="B322" t="s">
        <v>64</v>
      </c>
      <c r="C322" t="s">
        <v>26</v>
      </c>
      <c r="D322" t="s">
        <v>905</v>
      </c>
      <c r="E322" t="s">
        <v>1045</v>
      </c>
      <c r="F322" t="s">
        <v>1046</v>
      </c>
      <c r="G322" t="s">
        <v>512</v>
      </c>
      <c r="H322">
        <v>1</v>
      </c>
      <c r="I322" t="s">
        <v>752</v>
      </c>
      <c r="J322" t="s">
        <v>955</v>
      </c>
      <c r="K322" t="s">
        <v>512</v>
      </c>
      <c r="L322">
        <v>1</v>
      </c>
      <c r="M322" t="s">
        <v>29</v>
      </c>
      <c r="N322" t="s">
        <v>19</v>
      </c>
      <c r="P322" cm="1">
        <f t="array" ref="P3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2" s="19" t="s">
        <v>406</v>
      </c>
    </row>
    <row r="323" spans="2:18" hidden="1">
      <c r="B323" t="s">
        <v>64</v>
      </c>
      <c r="C323" t="s">
        <v>26</v>
      </c>
      <c r="D323" t="s">
        <v>905</v>
      </c>
      <c r="E323" t="s">
        <v>1045</v>
      </c>
      <c r="F323" t="s">
        <v>1046</v>
      </c>
      <c r="G323" t="s">
        <v>512</v>
      </c>
      <c r="H323">
        <v>1</v>
      </c>
      <c r="I323" t="s">
        <v>753</v>
      </c>
      <c r="J323" t="s">
        <v>956</v>
      </c>
      <c r="K323" t="s">
        <v>512</v>
      </c>
      <c r="L323">
        <v>1</v>
      </c>
      <c r="M323" t="s">
        <v>29</v>
      </c>
      <c r="N323" t="s">
        <v>19</v>
      </c>
      <c r="P323" cm="1">
        <f t="array" ref="P3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3" s="19" t="s">
        <v>406</v>
      </c>
    </row>
    <row r="324" spans="2:18" hidden="1">
      <c r="B324" t="s">
        <v>64</v>
      </c>
      <c r="C324" t="s">
        <v>26</v>
      </c>
      <c r="D324" t="s">
        <v>905</v>
      </c>
      <c r="E324" t="s">
        <v>1045</v>
      </c>
      <c r="F324" t="s">
        <v>1046</v>
      </c>
      <c r="G324" t="s">
        <v>512</v>
      </c>
      <c r="H324">
        <v>1</v>
      </c>
      <c r="I324" t="s">
        <v>755</v>
      </c>
      <c r="J324" t="s">
        <v>957</v>
      </c>
      <c r="K324" t="s">
        <v>512</v>
      </c>
      <c r="L324">
        <v>1</v>
      </c>
      <c r="M324" t="s">
        <v>29</v>
      </c>
      <c r="N324" t="s">
        <v>19</v>
      </c>
      <c r="P324" cm="1">
        <f t="array" ref="P3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4" s="19" t="s">
        <v>406</v>
      </c>
    </row>
    <row r="325" spans="2:18" hidden="1">
      <c r="B325" t="s">
        <v>64</v>
      </c>
      <c r="C325" t="s">
        <v>26</v>
      </c>
      <c r="D325" t="s">
        <v>905</v>
      </c>
      <c r="E325" t="s">
        <v>1045</v>
      </c>
      <c r="F325" t="s">
        <v>1046</v>
      </c>
      <c r="G325" t="s">
        <v>512</v>
      </c>
      <c r="H325">
        <v>1</v>
      </c>
      <c r="I325" t="s">
        <v>757</v>
      </c>
      <c r="J325" t="s">
        <v>958</v>
      </c>
      <c r="K325" t="s">
        <v>512</v>
      </c>
      <c r="L325">
        <v>1</v>
      </c>
      <c r="M325" t="s">
        <v>29</v>
      </c>
      <c r="N325" t="s">
        <v>19</v>
      </c>
      <c r="P325" cm="1">
        <f t="array" ref="P3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5" s="19" t="s">
        <v>406</v>
      </c>
    </row>
    <row r="326" spans="2:18" hidden="1">
      <c r="B326" t="s">
        <v>63</v>
      </c>
      <c r="C326" t="s">
        <v>27</v>
      </c>
      <c r="D326" t="s">
        <v>30</v>
      </c>
      <c r="E326" t="s">
        <v>1044</v>
      </c>
      <c r="F326" t="s">
        <v>1043</v>
      </c>
      <c r="G326" t="s">
        <v>68</v>
      </c>
      <c r="H326">
        <v>1</v>
      </c>
      <c r="I326" t="s">
        <v>91</v>
      </c>
      <c r="J326" t="s">
        <v>233</v>
      </c>
      <c r="K326" t="s">
        <v>68</v>
      </c>
      <c r="L326">
        <v>30</v>
      </c>
      <c r="M326" t="s">
        <v>28</v>
      </c>
      <c r="N326" t="s">
        <v>31</v>
      </c>
      <c r="P326" cm="1">
        <f t="array" ref="P32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6" s="19" t="s">
        <v>406</v>
      </c>
    </row>
    <row r="327" spans="2:18" hidden="1">
      <c r="B327" t="s">
        <v>63</v>
      </c>
      <c r="C327" t="s">
        <v>27</v>
      </c>
      <c r="D327" t="s">
        <v>30</v>
      </c>
      <c r="E327" t="s">
        <v>1044</v>
      </c>
      <c r="F327" t="s">
        <v>1043</v>
      </c>
      <c r="G327" t="s">
        <v>68</v>
      </c>
      <c r="H327">
        <v>1</v>
      </c>
      <c r="I327" t="s">
        <v>87</v>
      </c>
      <c r="J327" t="s">
        <v>236</v>
      </c>
      <c r="K327" t="s">
        <v>68</v>
      </c>
      <c r="L327">
        <v>30</v>
      </c>
      <c r="M327" t="s">
        <v>28</v>
      </c>
      <c r="N327" t="s">
        <v>31</v>
      </c>
      <c r="P327" cm="1">
        <f t="array" ref="P32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7" s="19" t="s">
        <v>406</v>
      </c>
    </row>
    <row r="328" spans="2:18" hidden="1">
      <c r="B328" t="s">
        <v>63</v>
      </c>
      <c r="C328" t="s">
        <v>27</v>
      </c>
      <c r="D328" t="s">
        <v>30</v>
      </c>
      <c r="E328" t="s">
        <v>1044</v>
      </c>
      <c r="F328" t="s">
        <v>1043</v>
      </c>
      <c r="G328" t="s">
        <v>68</v>
      </c>
      <c r="H328">
        <v>1</v>
      </c>
      <c r="I328" t="s">
        <v>248</v>
      </c>
      <c r="J328" t="s">
        <v>968</v>
      </c>
      <c r="K328" t="s">
        <v>106</v>
      </c>
      <c r="L328">
        <v>1.07226</v>
      </c>
      <c r="M328" t="s">
        <v>29</v>
      </c>
      <c r="N328" t="s">
        <v>38</v>
      </c>
      <c r="P328" cm="1">
        <f t="array" ref="P32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8" s="19" t="s">
        <v>406</v>
      </c>
    </row>
    <row r="329" spans="2:18" hidden="1">
      <c r="B329" t="s">
        <v>63</v>
      </c>
      <c r="C329" t="s">
        <v>27</v>
      </c>
      <c r="D329" t="s">
        <v>30</v>
      </c>
      <c r="E329" t="s">
        <v>1044</v>
      </c>
      <c r="F329" t="s">
        <v>1043</v>
      </c>
      <c r="G329" t="s">
        <v>68</v>
      </c>
      <c r="H329">
        <v>1</v>
      </c>
      <c r="I329" t="s">
        <v>257</v>
      </c>
      <c r="J329" t="s">
        <v>982</v>
      </c>
      <c r="K329" t="s">
        <v>68</v>
      </c>
      <c r="L329">
        <v>1</v>
      </c>
      <c r="M329" t="s">
        <v>29</v>
      </c>
      <c r="N329" t="s">
        <v>34</v>
      </c>
      <c r="P329" cm="1">
        <f t="array" ref="P32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29" s="19" t="s">
        <v>406</v>
      </c>
    </row>
    <row r="330" spans="2:18" hidden="1">
      <c r="B330" t="s">
        <v>63</v>
      </c>
      <c r="C330" t="s">
        <v>27</v>
      </c>
      <c r="D330" t="s">
        <v>30</v>
      </c>
      <c r="E330" t="s">
        <v>1044</v>
      </c>
      <c r="F330" t="s">
        <v>1043</v>
      </c>
      <c r="G330" t="s">
        <v>68</v>
      </c>
      <c r="H330">
        <v>1</v>
      </c>
      <c r="I330" t="s">
        <v>292</v>
      </c>
      <c r="J330" t="s">
        <v>1048</v>
      </c>
      <c r="K330" t="s">
        <v>68</v>
      </c>
      <c r="L330">
        <v>1</v>
      </c>
      <c r="M330" t="s">
        <v>29</v>
      </c>
      <c r="N330" t="s">
        <v>35</v>
      </c>
      <c r="P330" cm="1">
        <f t="array" ref="P33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30" s="19" t="s">
        <v>406</v>
      </c>
    </row>
    <row r="331" spans="2:18" hidden="1">
      <c r="B331" t="s">
        <v>63</v>
      </c>
      <c r="C331" t="s">
        <v>27</v>
      </c>
      <c r="D331" t="s">
        <v>30</v>
      </c>
      <c r="E331" t="s">
        <v>1044</v>
      </c>
      <c r="F331" t="s">
        <v>1043</v>
      </c>
      <c r="G331" t="s">
        <v>68</v>
      </c>
      <c r="H331">
        <v>1</v>
      </c>
      <c r="I331" t="s">
        <v>227</v>
      </c>
      <c r="J331" t="s">
        <v>228</v>
      </c>
      <c r="K331" t="s">
        <v>23</v>
      </c>
      <c r="L331">
        <v>1.1559999999999999</v>
      </c>
      <c r="M331" t="s">
        <v>29</v>
      </c>
      <c r="N331" t="s">
        <v>41</v>
      </c>
      <c r="P331" cm="1">
        <f t="array" ref="P33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31" s="19" t="s">
        <v>406</v>
      </c>
    </row>
    <row r="332" spans="2:18" hidden="1">
      <c r="B332" t="s">
        <v>63</v>
      </c>
      <c r="C332" t="s">
        <v>27</v>
      </c>
      <c r="D332" t="s">
        <v>30</v>
      </c>
      <c r="E332" t="s">
        <v>1047</v>
      </c>
      <c r="F332" t="s">
        <v>1046</v>
      </c>
      <c r="G332" t="s">
        <v>68</v>
      </c>
      <c r="H332">
        <v>1</v>
      </c>
      <c r="I332" t="s">
        <v>91</v>
      </c>
      <c r="J332" t="s">
        <v>233</v>
      </c>
      <c r="K332" t="s">
        <v>68</v>
      </c>
      <c r="L332">
        <v>30</v>
      </c>
      <c r="M332" t="s">
        <v>28</v>
      </c>
      <c r="N332" t="s">
        <v>31</v>
      </c>
      <c r="P332" cm="1">
        <f t="array" ref="P33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2" s="19" t="s">
        <v>406</v>
      </c>
    </row>
    <row r="333" spans="2:18" hidden="1">
      <c r="B333" t="s">
        <v>63</v>
      </c>
      <c r="C333" t="s">
        <v>27</v>
      </c>
      <c r="D333" t="s">
        <v>30</v>
      </c>
      <c r="E333" t="s">
        <v>1047</v>
      </c>
      <c r="F333" t="s">
        <v>1046</v>
      </c>
      <c r="G333" t="s">
        <v>68</v>
      </c>
      <c r="H333">
        <v>1</v>
      </c>
      <c r="I333" t="s">
        <v>87</v>
      </c>
      <c r="J333" t="s">
        <v>236</v>
      </c>
      <c r="K333" t="s">
        <v>68</v>
      </c>
      <c r="L333">
        <v>30</v>
      </c>
      <c r="M333" t="s">
        <v>28</v>
      </c>
      <c r="N333" t="s">
        <v>31</v>
      </c>
      <c r="P333" cm="1">
        <f t="array" ref="P33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3" s="19" t="s">
        <v>406</v>
      </c>
    </row>
    <row r="334" spans="2:18" hidden="1">
      <c r="B334" t="s">
        <v>63</v>
      </c>
      <c r="C334" t="s">
        <v>27</v>
      </c>
      <c r="D334" t="s">
        <v>30</v>
      </c>
      <c r="E334" t="s">
        <v>1047</v>
      </c>
      <c r="F334" t="s">
        <v>1046</v>
      </c>
      <c r="G334" t="s">
        <v>68</v>
      </c>
      <c r="H334">
        <v>1</v>
      </c>
      <c r="I334" t="s">
        <v>248</v>
      </c>
      <c r="J334" t="s">
        <v>968</v>
      </c>
      <c r="K334" t="s">
        <v>106</v>
      </c>
      <c r="L334">
        <v>1.07226</v>
      </c>
      <c r="M334" t="s">
        <v>29</v>
      </c>
      <c r="N334" t="s">
        <v>38</v>
      </c>
      <c r="P334" cm="1">
        <f t="array" ref="P33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4" s="19" t="s">
        <v>406</v>
      </c>
    </row>
    <row r="335" spans="2:18" hidden="1">
      <c r="B335" t="s">
        <v>63</v>
      </c>
      <c r="C335" t="s">
        <v>27</v>
      </c>
      <c r="D335" t="s">
        <v>30</v>
      </c>
      <c r="E335" t="s">
        <v>1047</v>
      </c>
      <c r="F335" t="s">
        <v>1046</v>
      </c>
      <c r="G335" t="s">
        <v>68</v>
      </c>
      <c r="H335">
        <v>1</v>
      </c>
      <c r="I335" t="s">
        <v>276</v>
      </c>
      <c r="J335" s="19" t="s">
        <v>1816</v>
      </c>
      <c r="K335" t="s">
        <v>68</v>
      </c>
      <c r="L335">
        <v>1</v>
      </c>
      <c r="M335" t="s">
        <v>29</v>
      </c>
      <c r="N335" t="s">
        <v>34</v>
      </c>
      <c r="P335" cm="1">
        <f t="array" ref="P33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35" s="19" t="s">
        <v>406</v>
      </c>
    </row>
    <row r="336" spans="2:18" hidden="1">
      <c r="B336" t="s">
        <v>63</v>
      </c>
      <c r="C336" t="s">
        <v>27</v>
      </c>
      <c r="D336" t="s">
        <v>30</v>
      </c>
      <c r="E336" t="s">
        <v>1047</v>
      </c>
      <c r="F336" t="s">
        <v>1046</v>
      </c>
      <c r="G336" t="s">
        <v>68</v>
      </c>
      <c r="H336">
        <v>1</v>
      </c>
      <c r="I336" t="s">
        <v>292</v>
      </c>
      <c r="J336" t="s">
        <v>1048</v>
      </c>
      <c r="K336" t="s">
        <v>68</v>
      </c>
      <c r="L336">
        <v>1</v>
      </c>
      <c r="M336" t="s">
        <v>29</v>
      </c>
      <c r="N336" t="s">
        <v>35</v>
      </c>
      <c r="P336" cm="1">
        <f t="array" ref="P33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36" s="19" t="s">
        <v>406</v>
      </c>
    </row>
    <row r="337" spans="2:18" hidden="1">
      <c r="B337" t="s">
        <v>63</v>
      </c>
      <c r="C337" t="s">
        <v>27</v>
      </c>
      <c r="D337" t="s">
        <v>30</v>
      </c>
      <c r="E337" t="s">
        <v>1047</v>
      </c>
      <c r="F337" t="s">
        <v>1046</v>
      </c>
      <c r="G337" t="s">
        <v>68</v>
      </c>
      <c r="H337">
        <v>1</v>
      </c>
      <c r="I337" t="s">
        <v>227</v>
      </c>
      <c r="J337" t="s">
        <v>228</v>
      </c>
      <c r="K337" t="s">
        <v>23</v>
      </c>
      <c r="L337">
        <v>1.1559999999999999</v>
      </c>
      <c r="M337" t="s">
        <v>29</v>
      </c>
      <c r="N337" t="s">
        <v>41</v>
      </c>
      <c r="P337" cm="1">
        <f t="array" ref="P33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37" s="19" t="s">
        <v>406</v>
      </c>
    </row>
    <row r="338" spans="2:18" hidden="1">
      <c r="B338" t="s">
        <v>64</v>
      </c>
      <c r="C338" t="s">
        <v>26</v>
      </c>
      <c r="D338" t="s">
        <v>905</v>
      </c>
      <c r="E338" t="s">
        <v>1049</v>
      </c>
      <c r="F338" t="s">
        <v>1050</v>
      </c>
      <c r="G338" t="s">
        <v>68</v>
      </c>
      <c r="H338">
        <v>1</v>
      </c>
      <c r="I338" t="s">
        <v>229</v>
      </c>
      <c r="J338" t="s">
        <v>230</v>
      </c>
      <c r="K338" t="s">
        <v>23</v>
      </c>
      <c r="L338">
        <v>3.5169999999999999</v>
      </c>
      <c r="M338" t="s">
        <v>28</v>
      </c>
      <c r="N338" t="s">
        <v>36</v>
      </c>
      <c r="P338" cm="1">
        <f t="array" ref="P3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8" s="19" t="s">
        <v>406</v>
      </c>
    </row>
    <row r="339" spans="2:18" hidden="1">
      <c r="B339" t="s">
        <v>64</v>
      </c>
      <c r="C339" t="s">
        <v>26</v>
      </c>
      <c r="D339" t="s">
        <v>905</v>
      </c>
      <c r="E339" t="s">
        <v>1049</v>
      </c>
      <c r="F339" t="s">
        <v>1050</v>
      </c>
      <c r="G339" t="s">
        <v>68</v>
      </c>
      <c r="H339">
        <v>1</v>
      </c>
      <c r="I339" t="s">
        <v>1051</v>
      </c>
      <c r="J339" t="s">
        <v>1050</v>
      </c>
      <c r="K339" t="s">
        <v>68</v>
      </c>
      <c r="L339">
        <v>1</v>
      </c>
      <c r="M339" t="s">
        <v>28</v>
      </c>
      <c r="N339" t="s">
        <v>30</v>
      </c>
      <c r="P339" cm="1">
        <f t="array" ref="P3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9" s="19" t="s">
        <v>406</v>
      </c>
    </row>
    <row r="340" spans="2:18" hidden="1">
      <c r="B340" t="s">
        <v>64</v>
      </c>
      <c r="C340" t="s">
        <v>26</v>
      </c>
      <c r="D340" t="s">
        <v>905</v>
      </c>
      <c r="E340" t="s">
        <v>1049</v>
      </c>
      <c r="F340" t="s">
        <v>1050</v>
      </c>
      <c r="G340" t="s">
        <v>68</v>
      </c>
      <c r="H340">
        <v>1</v>
      </c>
      <c r="I340" t="s">
        <v>1036</v>
      </c>
      <c r="J340" t="s">
        <v>1037</v>
      </c>
      <c r="K340" t="s">
        <v>68</v>
      </c>
      <c r="L340">
        <v>6</v>
      </c>
      <c r="M340" t="s">
        <v>29</v>
      </c>
      <c r="N340" t="s">
        <v>44</v>
      </c>
      <c r="P340" cm="1">
        <f t="array" ref="P3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0" s="19" t="s">
        <v>406</v>
      </c>
    </row>
    <row r="341" spans="2:18" hidden="1">
      <c r="B341" t="s">
        <v>64</v>
      </c>
      <c r="C341" t="s">
        <v>26</v>
      </c>
      <c r="D341" t="s">
        <v>905</v>
      </c>
      <c r="E341" t="s">
        <v>1049</v>
      </c>
      <c r="F341" t="s">
        <v>1050</v>
      </c>
      <c r="G341" t="s">
        <v>512</v>
      </c>
      <c r="H341">
        <v>1</v>
      </c>
      <c r="I341" t="s">
        <v>515</v>
      </c>
      <c r="J341" t="s">
        <v>516</v>
      </c>
      <c r="K341" t="s">
        <v>512</v>
      </c>
      <c r="L341">
        <v>1</v>
      </c>
      <c r="M341" t="s">
        <v>29</v>
      </c>
      <c r="N341" t="s">
        <v>19</v>
      </c>
      <c r="P341" cm="1">
        <f t="array" ref="P3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1" s="19" t="s">
        <v>406</v>
      </c>
    </row>
    <row r="342" spans="2:18" hidden="1">
      <c r="B342" t="s">
        <v>64</v>
      </c>
      <c r="C342" t="s">
        <v>26</v>
      </c>
      <c r="D342" t="s">
        <v>905</v>
      </c>
      <c r="E342" t="s">
        <v>1049</v>
      </c>
      <c r="F342" t="s">
        <v>1050</v>
      </c>
      <c r="G342" t="s">
        <v>512</v>
      </c>
      <c r="H342">
        <v>1</v>
      </c>
      <c r="I342" t="s">
        <v>646</v>
      </c>
      <c r="J342" t="s">
        <v>647</v>
      </c>
      <c r="K342" t="s">
        <v>512</v>
      </c>
      <c r="L342">
        <v>1</v>
      </c>
      <c r="M342" t="s">
        <v>29</v>
      </c>
      <c r="N342" t="s">
        <v>19</v>
      </c>
      <c r="P342" cm="1">
        <f t="array" ref="P3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2" s="19" t="s">
        <v>406</v>
      </c>
    </row>
    <row r="343" spans="2:18" hidden="1">
      <c r="B343" t="s">
        <v>64</v>
      </c>
      <c r="C343" t="s">
        <v>26</v>
      </c>
      <c r="D343" t="s">
        <v>905</v>
      </c>
      <c r="E343" t="s">
        <v>1049</v>
      </c>
      <c r="F343" t="s">
        <v>1050</v>
      </c>
      <c r="G343" t="s">
        <v>512</v>
      </c>
      <c r="H343">
        <v>1</v>
      </c>
      <c r="I343" t="s">
        <v>648</v>
      </c>
      <c r="J343" t="s">
        <v>649</v>
      </c>
      <c r="K343" t="s">
        <v>512</v>
      </c>
      <c r="L343">
        <v>1</v>
      </c>
      <c r="M343" t="s">
        <v>29</v>
      </c>
      <c r="N343" t="s">
        <v>19</v>
      </c>
      <c r="P343" cm="1">
        <f t="array" ref="P3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3" s="19" t="s">
        <v>406</v>
      </c>
    </row>
    <row r="344" spans="2:18" hidden="1">
      <c r="B344" t="s">
        <v>64</v>
      </c>
      <c r="C344" t="s">
        <v>26</v>
      </c>
      <c r="D344" t="s">
        <v>905</v>
      </c>
      <c r="E344" t="s">
        <v>1049</v>
      </c>
      <c r="F344" t="s">
        <v>1050</v>
      </c>
      <c r="G344" t="s">
        <v>512</v>
      </c>
      <c r="H344">
        <v>1</v>
      </c>
      <c r="I344" t="s">
        <v>650</v>
      </c>
      <c r="J344" t="s">
        <v>651</v>
      </c>
      <c r="K344" t="s">
        <v>512</v>
      </c>
      <c r="L344">
        <v>1</v>
      </c>
      <c r="M344" t="s">
        <v>29</v>
      </c>
      <c r="N344" t="s">
        <v>19</v>
      </c>
      <c r="P344" cm="1">
        <f t="array" ref="P3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4" s="19" t="s">
        <v>406</v>
      </c>
    </row>
    <row r="345" spans="2:18" hidden="1">
      <c r="B345" t="s">
        <v>64</v>
      </c>
      <c r="C345" t="s">
        <v>26</v>
      </c>
      <c r="D345" t="s">
        <v>905</v>
      </c>
      <c r="E345" t="s">
        <v>1049</v>
      </c>
      <c r="F345" t="s">
        <v>1050</v>
      </c>
      <c r="G345" t="s">
        <v>512</v>
      </c>
      <c r="H345">
        <v>1</v>
      </c>
      <c r="I345" t="s">
        <v>560</v>
      </c>
      <c r="J345" t="s">
        <v>561</v>
      </c>
      <c r="K345" t="s">
        <v>512</v>
      </c>
      <c r="L345">
        <v>1</v>
      </c>
      <c r="M345" t="s">
        <v>29</v>
      </c>
      <c r="N345" t="s">
        <v>19</v>
      </c>
      <c r="P345" cm="1">
        <f t="array" ref="P3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5" s="19" t="s">
        <v>406</v>
      </c>
    </row>
    <row r="346" spans="2:18" hidden="1">
      <c r="B346" t="s">
        <v>64</v>
      </c>
      <c r="C346" t="s">
        <v>26</v>
      </c>
      <c r="D346" t="s">
        <v>905</v>
      </c>
      <c r="E346" t="s">
        <v>1049</v>
      </c>
      <c r="F346" t="s">
        <v>1050</v>
      </c>
      <c r="G346" t="s">
        <v>512</v>
      </c>
      <c r="H346">
        <v>1</v>
      </c>
      <c r="I346" t="s">
        <v>752</v>
      </c>
      <c r="J346" t="s">
        <v>955</v>
      </c>
      <c r="K346" t="s">
        <v>512</v>
      </c>
      <c r="L346">
        <v>1</v>
      </c>
      <c r="M346" t="s">
        <v>29</v>
      </c>
      <c r="N346" t="s">
        <v>19</v>
      </c>
      <c r="P346" cm="1">
        <f t="array" ref="P3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6" s="19" t="s">
        <v>406</v>
      </c>
    </row>
    <row r="347" spans="2:18" hidden="1">
      <c r="B347" t="s">
        <v>64</v>
      </c>
      <c r="C347" t="s">
        <v>26</v>
      </c>
      <c r="D347" t="s">
        <v>905</v>
      </c>
      <c r="E347" t="s">
        <v>1049</v>
      </c>
      <c r="F347" t="s">
        <v>1050</v>
      </c>
      <c r="G347" t="s">
        <v>512</v>
      </c>
      <c r="H347">
        <v>1</v>
      </c>
      <c r="I347" t="s">
        <v>753</v>
      </c>
      <c r="J347" t="s">
        <v>956</v>
      </c>
      <c r="K347" t="s">
        <v>512</v>
      </c>
      <c r="L347">
        <v>1</v>
      </c>
      <c r="M347" t="s">
        <v>29</v>
      </c>
      <c r="N347" t="s">
        <v>19</v>
      </c>
      <c r="P347" cm="1">
        <f t="array" ref="P3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7" s="19" t="s">
        <v>406</v>
      </c>
    </row>
    <row r="348" spans="2:18" hidden="1">
      <c r="B348" t="s">
        <v>64</v>
      </c>
      <c r="C348" t="s">
        <v>26</v>
      </c>
      <c r="D348" t="s">
        <v>905</v>
      </c>
      <c r="E348" t="s">
        <v>1049</v>
      </c>
      <c r="F348" t="s">
        <v>1050</v>
      </c>
      <c r="G348" t="s">
        <v>512</v>
      </c>
      <c r="H348">
        <v>1</v>
      </c>
      <c r="I348" t="s">
        <v>755</v>
      </c>
      <c r="J348" t="s">
        <v>957</v>
      </c>
      <c r="K348" t="s">
        <v>512</v>
      </c>
      <c r="L348">
        <v>1</v>
      </c>
      <c r="M348" t="s">
        <v>29</v>
      </c>
      <c r="N348" t="s">
        <v>19</v>
      </c>
      <c r="P348" cm="1">
        <f t="array" ref="P3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8" s="19" t="s">
        <v>406</v>
      </c>
    </row>
    <row r="349" spans="2:18" hidden="1">
      <c r="B349" t="s">
        <v>64</v>
      </c>
      <c r="C349" t="s">
        <v>26</v>
      </c>
      <c r="D349" t="s">
        <v>905</v>
      </c>
      <c r="E349" t="s">
        <v>1049</v>
      </c>
      <c r="F349" t="s">
        <v>1050</v>
      </c>
      <c r="G349" t="s">
        <v>512</v>
      </c>
      <c r="H349">
        <v>1</v>
      </c>
      <c r="I349" t="s">
        <v>757</v>
      </c>
      <c r="J349" t="s">
        <v>958</v>
      </c>
      <c r="K349" t="s">
        <v>512</v>
      </c>
      <c r="L349">
        <v>1</v>
      </c>
      <c r="M349" t="s">
        <v>29</v>
      </c>
      <c r="N349" t="s">
        <v>19</v>
      </c>
      <c r="P349" cm="1">
        <f t="array" ref="P3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9" s="19" t="s">
        <v>406</v>
      </c>
    </row>
    <row r="350" spans="2:18" hidden="1">
      <c r="B350" t="s">
        <v>63</v>
      </c>
      <c r="C350" t="s">
        <v>27</v>
      </c>
      <c r="D350" t="s">
        <v>30</v>
      </c>
      <c r="E350" t="s">
        <v>1051</v>
      </c>
      <c r="F350" t="s">
        <v>1050</v>
      </c>
      <c r="G350" t="s">
        <v>68</v>
      </c>
      <c r="H350">
        <v>1</v>
      </c>
      <c r="I350" t="s">
        <v>91</v>
      </c>
      <c r="J350" t="s">
        <v>233</v>
      </c>
      <c r="K350" t="s">
        <v>68</v>
      </c>
      <c r="L350">
        <v>24</v>
      </c>
      <c r="M350" t="s">
        <v>28</v>
      </c>
      <c r="N350" t="s">
        <v>31</v>
      </c>
      <c r="P350" cm="1">
        <f t="array" ref="P35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0" s="19" t="s">
        <v>406</v>
      </c>
    </row>
    <row r="351" spans="2:18" hidden="1">
      <c r="B351" t="s">
        <v>63</v>
      </c>
      <c r="C351" t="s">
        <v>27</v>
      </c>
      <c r="D351" t="s">
        <v>30</v>
      </c>
      <c r="E351" t="s">
        <v>1051</v>
      </c>
      <c r="F351" t="s">
        <v>1050</v>
      </c>
      <c r="G351" t="s">
        <v>68</v>
      </c>
      <c r="H351">
        <v>1</v>
      </c>
      <c r="I351" t="s">
        <v>87</v>
      </c>
      <c r="J351" t="s">
        <v>236</v>
      </c>
      <c r="K351" t="s">
        <v>68</v>
      </c>
      <c r="L351">
        <v>30</v>
      </c>
      <c r="M351" t="s">
        <v>28</v>
      </c>
      <c r="N351" t="s">
        <v>31</v>
      </c>
      <c r="P351" cm="1">
        <f t="array" ref="P35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1" s="19" t="s">
        <v>406</v>
      </c>
    </row>
    <row r="352" spans="2:18" hidden="1">
      <c r="B352" t="s">
        <v>63</v>
      </c>
      <c r="C352" t="s">
        <v>27</v>
      </c>
      <c r="D352" t="s">
        <v>30</v>
      </c>
      <c r="E352" t="s">
        <v>1051</v>
      </c>
      <c r="F352" t="s">
        <v>1050</v>
      </c>
      <c r="G352" t="s">
        <v>68</v>
      </c>
      <c r="H352">
        <v>1</v>
      </c>
      <c r="I352" t="s">
        <v>248</v>
      </c>
      <c r="J352" t="s">
        <v>968</v>
      </c>
      <c r="K352" t="s">
        <v>106</v>
      </c>
      <c r="L352">
        <v>0.85780800000000001</v>
      </c>
      <c r="M352" t="s">
        <v>29</v>
      </c>
      <c r="N352" t="s">
        <v>38</v>
      </c>
      <c r="P352" cm="1">
        <f t="array" ref="P35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2" s="19" t="s">
        <v>406</v>
      </c>
    </row>
    <row r="353" spans="2:18" hidden="1">
      <c r="B353" t="s">
        <v>63</v>
      </c>
      <c r="C353" t="s">
        <v>27</v>
      </c>
      <c r="D353" t="s">
        <v>30</v>
      </c>
      <c r="E353" t="s">
        <v>1051</v>
      </c>
      <c r="F353" t="s">
        <v>1050</v>
      </c>
      <c r="G353" t="s">
        <v>68</v>
      </c>
      <c r="H353">
        <v>1</v>
      </c>
      <c r="I353" t="s">
        <v>282</v>
      </c>
      <c r="J353" t="s">
        <v>1011</v>
      </c>
      <c r="K353" t="s">
        <v>68</v>
      </c>
      <c r="L353">
        <v>1</v>
      </c>
      <c r="M353" t="s">
        <v>29</v>
      </c>
      <c r="N353" t="s">
        <v>34</v>
      </c>
      <c r="P353" cm="1">
        <f t="array" ref="P35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53" s="19" t="s">
        <v>406</v>
      </c>
    </row>
    <row r="354" spans="2:18" hidden="1">
      <c r="B354" t="s">
        <v>63</v>
      </c>
      <c r="C354" t="s">
        <v>27</v>
      </c>
      <c r="D354" t="s">
        <v>30</v>
      </c>
      <c r="E354" t="s">
        <v>1051</v>
      </c>
      <c r="F354" t="s">
        <v>1050</v>
      </c>
      <c r="G354" t="s">
        <v>68</v>
      </c>
      <c r="H354">
        <v>1</v>
      </c>
      <c r="I354" t="s">
        <v>290</v>
      </c>
      <c r="J354" t="s">
        <v>1041</v>
      </c>
      <c r="K354" t="s">
        <v>68</v>
      </c>
      <c r="L354">
        <v>1</v>
      </c>
      <c r="M354" t="s">
        <v>29</v>
      </c>
      <c r="N354" t="s">
        <v>35</v>
      </c>
      <c r="P354" cm="1">
        <f t="array" ref="P35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54" s="19" t="s">
        <v>406</v>
      </c>
    </row>
    <row r="355" spans="2:18" hidden="1">
      <c r="B355" t="s">
        <v>63</v>
      </c>
      <c r="C355" t="s">
        <v>27</v>
      </c>
      <c r="D355" t="s">
        <v>30</v>
      </c>
      <c r="E355" t="s">
        <v>1051</v>
      </c>
      <c r="F355" t="s">
        <v>1050</v>
      </c>
      <c r="G355" t="s">
        <v>68</v>
      </c>
      <c r="H355">
        <v>1</v>
      </c>
      <c r="I355" t="s">
        <v>227</v>
      </c>
      <c r="J355" t="s">
        <v>228</v>
      </c>
      <c r="K355" t="s">
        <v>23</v>
      </c>
      <c r="L355">
        <v>1.1000000000000001</v>
      </c>
      <c r="M355" t="s">
        <v>29</v>
      </c>
      <c r="N355" t="s">
        <v>41</v>
      </c>
      <c r="P355" cm="1">
        <f t="array" ref="P35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55" s="19" t="s">
        <v>406</v>
      </c>
    </row>
    <row r="356" spans="2:18" hidden="1">
      <c r="B356" t="s">
        <v>64</v>
      </c>
      <c r="C356" t="s">
        <v>26</v>
      </c>
      <c r="D356" t="s">
        <v>905</v>
      </c>
      <c r="E356" t="s">
        <v>1052</v>
      </c>
      <c r="F356" t="s">
        <v>1053</v>
      </c>
      <c r="G356" t="s">
        <v>68</v>
      </c>
      <c r="H356">
        <v>1</v>
      </c>
      <c r="I356" t="s">
        <v>229</v>
      </c>
      <c r="J356" t="s">
        <v>230</v>
      </c>
      <c r="K356" t="s">
        <v>23</v>
      </c>
      <c r="L356">
        <v>3.5169999999999999</v>
      </c>
      <c r="M356" t="s">
        <v>28</v>
      </c>
      <c r="N356" t="s">
        <v>36</v>
      </c>
      <c r="P356" cm="1">
        <f t="array" ref="P3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6" s="19" t="s">
        <v>406</v>
      </c>
    </row>
    <row r="357" spans="2:18" hidden="1">
      <c r="B357" t="s">
        <v>64</v>
      </c>
      <c r="C357" t="s">
        <v>26</v>
      </c>
      <c r="D357" t="s">
        <v>905</v>
      </c>
      <c r="E357" t="s">
        <v>1052</v>
      </c>
      <c r="F357" t="s">
        <v>1053</v>
      </c>
      <c r="G357" t="s">
        <v>68</v>
      </c>
      <c r="H357">
        <v>1</v>
      </c>
      <c r="I357" t="s">
        <v>1054</v>
      </c>
      <c r="J357" t="s">
        <v>1053</v>
      </c>
      <c r="K357" t="s">
        <v>68</v>
      </c>
      <c r="L357">
        <v>1</v>
      </c>
      <c r="M357" t="s">
        <v>28</v>
      </c>
      <c r="N357" t="s">
        <v>30</v>
      </c>
      <c r="P357" cm="1">
        <f t="array" ref="P3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7" s="19" t="s">
        <v>406</v>
      </c>
    </row>
    <row r="358" spans="2:18" hidden="1">
      <c r="B358" t="s">
        <v>64</v>
      </c>
      <c r="C358" t="s">
        <v>26</v>
      </c>
      <c r="D358" t="s">
        <v>905</v>
      </c>
      <c r="E358" t="s">
        <v>1052</v>
      </c>
      <c r="F358" t="s">
        <v>1053</v>
      </c>
      <c r="G358" t="s">
        <v>68</v>
      </c>
      <c r="H358">
        <v>1</v>
      </c>
      <c r="I358" t="s">
        <v>1036</v>
      </c>
      <c r="J358" t="s">
        <v>1037</v>
      </c>
      <c r="K358" t="s">
        <v>68</v>
      </c>
      <c r="L358">
        <v>6</v>
      </c>
      <c r="M358" t="s">
        <v>29</v>
      </c>
      <c r="N358" t="s">
        <v>44</v>
      </c>
      <c r="P358" cm="1">
        <f t="array" ref="P3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8" s="19" t="s">
        <v>406</v>
      </c>
    </row>
    <row r="359" spans="2:18" hidden="1">
      <c r="B359" t="s">
        <v>64</v>
      </c>
      <c r="C359" t="s">
        <v>26</v>
      </c>
      <c r="D359" t="s">
        <v>905</v>
      </c>
      <c r="E359" t="s">
        <v>1052</v>
      </c>
      <c r="F359" t="s">
        <v>1053</v>
      </c>
      <c r="G359" t="s">
        <v>512</v>
      </c>
      <c r="H359">
        <v>1</v>
      </c>
      <c r="I359" t="s">
        <v>515</v>
      </c>
      <c r="J359" t="s">
        <v>516</v>
      </c>
      <c r="K359" t="s">
        <v>512</v>
      </c>
      <c r="L359">
        <v>1</v>
      </c>
      <c r="M359" t="s">
        <v>29</v>
      </c>
      <c r="N359" t="s">
        <v>19</v>
      </c>
      <c r="P359" cm="1">
        <f t="array" ref="P3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9" s="19" t="s">
        <v>406</v>
      </c>
    </row>
    <row r="360" spans="2:18" hidden="1">
      <c r="B360" t="s">
        <v>64</v>
      </c>
      <c r="C360" t="s">
        <v>26</v>
      </c>
      <c r="D360" t="s">
        <v>905</v>
      </c>
      <c r="E360" t="s">
        <v>1052</v>
      </c>
      <c r="F360" t="s">
        <v>1053</v>
      </c>
      <c r="G360" t="s">
        <v>512</v>
      </c>
      <c r="H360">
        <v>1</v>
      </c>
      <c r="I360" t="s">
        <v>646</v>
      </c>
      <c r="J360" t="s">
        <v>647</v>
      </c>
      <c r="K360" t="s">
        <v>512</v>
      </c>
      <c r="L360">
        <v>1</v>
      </c>
      <c r="M360" t="s">
        <v>29</v>
      </c>
      <c r="N360" t="s">
        <v>19</v>
      </c>
      <c r="P360" cm="1">
        <f t="array" ref="P3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0" s="19" t="s">
        <v>406</v>
      </c>
    </row>
    <row r="361" spans="2:18" hidden="1">
      <c r="B361" t="s">
        <v>64</v>
      </c>
      <c r="C361" t="s">
        <v>26</v>
      </c>
      <c r="D361" t="s">
        <v>905</v>
      </c>
      <c r="E361" t="s">
        <v>1052</v>
      </c>
      <c r="F361" t="s">
        <v>1053</v>
      </c>
      <c r="G361" t="s">
        <v>512</v>
      </c>
      <c r="H361">
        <v>1</v>
      </c>
      <c r="I361" t="s">
        <v>648</v>
      </c>
      <c r="J361" t="s">
        <v>649</v>
      </c>
      <c r="K361" t="s">
        <v>512</v>
      </c>
      <c r="L361">
        <v>1</v>
      </c>
      <c r="M361" t="s">
        <v>29</v>
      </c>
      <c r="N361" t="s">
        <v>19</v>
      </c>
      <c r="P361" cm="1">
        <f t="array" ref="P3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1" s="19" t="s">
        <v>406</v>
      </c>
    </row>
    <row r="362" spans="2:18" hidden="1">
      <c r="B362" t="s">
        <v>64</v>
      </c>
      <c r="C362" t="s">
        <v>26</v>
      </c>
      <c r="D362" t="s">
        <v>905</v>
      </c>
      <c r="E362" t="s">
        <v>1052</v>
      </c>
      <c r="F362" t="s">
        <v>1053</v>
      </c>
      <c r="G362" t="s">
        <v>512</v>
      </c>
      <c r="H362">
        <v>1</v>
      </c>
      <c r="I362" t="s">
        <v>650</v>
      </c>
      <c r="J362" t="s">
        <v>651</v>
      </c>
      <c r="K362" t="s">
        <v>512</v>
      </c>
      <c r="L362">
        <v>1</v>
      </c>
      <c r="M362" t="s">
        <v>29</v>
      </c>
      <c r="N362" t="s">
        <v>19</v>
      </c>
      <c r="P362" cm="1">
        <f t="array" ref="P3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2" s="19" t="s">
        <v>406</v>
      </c>
    </row>
    <row r="363" spans="2:18" hidden="1">
      <c r="B363" t="s">
        <v>64</v>
      </c>
      <c r="C363" t="s">
        <v>26</v>
      </c>
      <c r="D363" t="s">
        <v>905</v>
      </c>
      <c r="E363" t="s">
        <v>1052</v>
      </c>
      <c r="F363" t="s">
        <v>1053</v>
      </c>
      <c r="G363" t="s">
        <v>512</v>
      </c>
      <c r="H363">
        <v>1</v>
      </c>
      <c r="I363" t="s">
        <v>560</v>
      </c>
      <c r="J363" t="s">
        <v>561</v>
      </c>
      <c r="K363" t="s">
        <v>512</v>
      </c>
      <c r="L363">
        <v>1</v>
      </c>
      <c r="M363" t="s">
        <v>29</v>
      </c>
      <c r="N363" t="s">
        <v>19</v>
      </c>
      <c r="P363" cm="1">
        <f t="array" ref="P3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3" s="19" t="s">
        <v>406</v>
      </c>
    </row>
    <row r="364" spans="2:18" hidden="1">
      <c r="B364" t="s">
        <v>64</v>
      </c>
      <c r="C364" t="s">
        <v>26</v>
      </c>
      <c r="D364" t="s">
        <v>905</v>
      </c>
      <c r="E364" t="s">
        <v>1052</v>
      </c>
      <c r="F364" t="s">
        <v>1053</v>
      </c>
      <c r="G364" t="s">
        <v>512</v>
      </c>
      <c r="H364">
        <v>1</v>
      </c>
      <c r="I364" t="s">
        <v>752</v>
      </c>
      <c r="J364" t="s">
        <v>955</v>
      </c>
      <c r="K364" t="s">
        <v>512</v>
      </c>
      <c r="L364">
        <v>1</v>
      </c>
      <c r="M364" t="s">
        <v>29</v>
      </c>
      <c r="N364" t="s">
        <v>19</v>
      </c>
      <c r="P364" cm="1">
        <f t="array" ref="P3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4" s="19" t="s">
        <v>406</v>
      </c>
    </row>
    <row r="365" spans="2:18" hidden="1">
      <c r="B365" t="s">
        <v>64</v>
      </c>
      <c r="C365" t="s">
        <v>26</v>
      </c>
      <c r="D365" t="s">
        <v>905</v>
      </c>
      <c r="E365" t="s">
        <v>1052</v>
      </c>
      <c r="F365" t="s">
        <v>1053</v>
      </c>
      <c r="G365" t="s">
        <v>512</v>
      </c>
      <c r="H365">
        <v>1</v>
      </c>
      <c r="I365" t="s">
        <v>753</v>
      </c>
      <c r="J365" t="s">
        <v>956</v>
      </c>
      <c r="K365" t="s">
        <v>512</v>
      </c>
      <c r="L365">
        <v>1</v>
      </c>
      <c r="M365" t="s">
        <v>29</v>
      </c>
      <c r="N365" t="s">
        <v>19</v>
      </c>
      <c r="P365" cm="1">
        <f t="array" ref="P3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5" s="19" t="s">
        <v>406</v>
      </c>
    </row>
    <row r="366" spans="2:18" hidden="1">
      <c r="B366" t="s">
        <v>64</v>
      </c>
      <c r="C366" t="s">
        <v>26</v>
      </c>
      <c r="D366" t="s">
        <v>905</v>
      </c>
      <c r="E366" t="s">
        <v>1052</v>
      </c>
      <c r="F366" t="s">
        <v>1053</v>
      </c>
      <c r="G366" t="s">
        <v>512</v>
      </c>
      <c r="H366">
        <v>1</v>
      </c>
      <c r="I366" t="s">
        <v>755</v>
      </c>
      <c r="J366" t="s">
        <v>957</v>
      </c>
      <c r="K366" t="s">
        <v>512</v>
      </c>
      <c r="L366">
        <v>1</v>
      </c>
      <c r="M366" t="s">
        <v>29</v>
      </c>
      <c r="N366" t="s">
        <v>19</v>
      </c>
      <c r="P366" cm="1">
        <f t="array" ref="P3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6" s="19" t="s">
        <v>406</v>
      </c>
    </row>
    <row r="367" spans="2:18" hidden="1">
      <c r="B367" t="s">
        <v>64</v>
      </c>
      <c r="C367" t="s">
        <v>26</v>
      </c>
      <c r="D367" t="s">
        <v>905</v>
      </c>
      <c r="E367" t="s">
        <v>1052</v>
      </c>
      <c r="F367" t="s">
        <v>1053</v>
      </c>
      <c r="G367" t="s">
        <v>512</v>
      </c>
      <c r="H367">
        <v>1</v>
      </c>
      <c r="I367" t="s">
        <v>757</v>
      </c>
      <c r="J367" t="s">
        <v>958</v>
      </c>
      <c r="K367" t="s">
        <v>512</v>
      </c>
      <c r="L367">
        <v>1</v>
      </c>
      <c r="M367" t="s">
        <v>29</v>
      </c>
      <c r="N367" t="s">
        <v>19</v>
      </c>
      <c r="P367" cm="1">
        <f t="array" ref="P3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7" s="19" t="s">
        <v>406</v>
      </c>
    </row>
    <row r="368" spans="2:18" hidden="1">
      <c r="B368" t="s">
        <v>63</v>
      </c>
      <c r="C368" t="s">
        <v>27</v>
      </c>
      <c r="D368" t="s">
        <v>30</v>
      </c>
      <c r="E368" t="s">
        <v>1054</v>
      </c>
      <c r="F368" t="s">
        <v>1053</v>
      </c>
      <c r="G368" t="s">
        <v>68</v>
      </c>
      <c r="H368">
        <v>1</v>
      </c>
      <c r="I368" t="s">
        <v>91</v>
      </c>
      <c r="J368" t="s">
        <v>233</v>
      </c>
      <c r="K368" t="s">
        <v>68</v>
      </c>
      <c r="L368">
        <v>30</v>
      </c>
      <c r="M368" t="s">
        <v>28</v>
      </c>
      <c r="N368" t="s">
        <v>31</v>
      </c>
      <c r="P368" cm="1">
        <f t="array" ref="P36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8" s="19" t="s">
        <v>406</v>
      </c>
    </row>
    <row r="369" spans="2:18" hidden="1">
      <c r="B369" t="s">
        <v>63</v>
      </c>
      <c r="C369" t="s">
        <v>27</v>
      </c>
      <c r="D369" t="s">
        <v>30</v>
      </c>
      <c r="E369" t="s">
        <v>1054</v>
      </c>
      <c r="F369" t="s">
        <v>1053</v>
      </c>
      <c r="G369" t="s">
        <v>68</v>
      </c>
      <c r="H369">
        <v>1</v>
      </c>
      <c r="I369" t="s">
        <v>87</v>
      </c>
      <c r="J369" t="s">
        <v>236</v>
      </c>
      <c r="K369" t="s">
        <v>68</v>
      </c>
      <c r="L369">
        <v>30</v>
      </c>
      <c r="M369" t="s">
        <v>28</v>
      </c>
      <c r="N369" t="s">
        <v>31</v>
      </c>
      <c r="P369" cm="1">
        <f t="array" ref="P36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9" s="19" t="s">
        <v>406</v>
      </c>
    </row>
    <row r="370" spans="2:18" hidden="1">
      <c r="B370" t="s">
        <v>63</v>
      </c>
      <c r="C370" t="s">
        <v>27</v>
      </c>
      <c r="D370" t="s">
        <v>30</v>
      </c>
      <c r="E370" t="s">
        <v>1054</v>
      </c>
      <c r="F370" t="s">
        <v>1053</v>
      </c>
      <c r="G370" t="s">
        <v>68</v>
      </c>
      <c r="H370">
        <v>1</v>
      </c>
      <c r="I370" t="s">
        <v>248</v>
      </c>
      <c r="J370" t="s">
        <v>968</v>
      </c>
      <c r="K370" t="s">
        <v>106</v>
      </c>
      <c r="L370">
        <v>1.0723499999999999</v>
      </c>
      <c r="M370" t="s">
        <v>29</v>
      </c>
      <c r="N370" t="s">
        <v>38</v>
      </c>
      <c r="P370" cm="1">
        <f t="array" ref="P37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70" s="19" t="s">
        <v>406</v>
      </c>
    </row>
    <row r="371" spans="2:18" hidden="1">
      <c r="B371" t="s">
        <v>63</v>
      </c>
      <c r="C371" t="s">
        <v>27</v>
      </c>
      <c r="D371" t="s">
        <v>30</v>
      </c>
      <c r="E371" t="s">
        <v>1054</v>
      </c>
      <c r="F371" t="s">
        <v>1053</v>
      </c>
      <c r="G371" t="s">
        <v>68</v>
      </c>
      <c r="H371">
        <v>1</v>
      </c>
      <c r="I371" t="s">
        <v>273</v>
      </c>
      <c r="J371" t="s">
        <v>1055</v>
      </c>
      <c r="K371" t="s">
        <v>68</v>
      </c>
      <c r="L371">
        <v>1</v>
      </c>
      <c r="M371" t="s">
        <v>29</v>
      </c>
      <c r="N371" t="s">
        <v>34</v>
      </c>
      <c r="P371" cm="1">
        <f t="array" ref="P37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71" s="19" t="s">
        <v>406</v>
      </c>
    </row>
    <row r="372" spans="2:18" hidden="1">
      <c r="B372" t="s">
        <v>63</v>
      </c>
      <c r="C372" t="s">
        <v>27</v>
      </c>
      <c r="D372" t="s">
        <v>30</v>
      </c>
      <c r="E372" t="s">
        <v>1054</v>
      </c>
      <c r="F372" t="s">
        <v>1053</v>
      </c>
      <c r="G372" t="s">
        <v>68</v>
      </c>
      <c r="H372">
        <v>1</v>
      </c>
      <c r="I372" t="s">
        <v>290</v>
      </c>
      <c r="J372" t="s">
        <v>1041</v>
      </c>
      <c r="K372" t="s">
        <v>68</v>
      </c>
      <c r="L372">
        <v>1</v>
      </c>
      <c r="M372" t="s">
        <v>29</v>
      </c>
      <c r="N372" t="s">
        <v>35</v>
      </c>
      <c r="P372" cm="1">
        <f t="array" ref="P37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72" s="19" t="s">
        <v>406</v>
      </c>
    </row>
    <row r="373" spans="2:18" hidden="1">
      <c r="B373" t="s">
        <v>63</v>
      </c>
      <c r="C373" t="s">
        <v>27</v>
      </c>
      <c r="D373" t="s">
        <v>30</v>
      </c>
      <c r="E373" t="s">
        <v>1054</v>
      </c>
      <c r="F373" t="s">
        <v>1053</v>
      </c>
      <c r="G373" t="s">
        <v>68</v>
      </c>
      <c r="H373">
        <v>1</v>
      </c>
      <c r="I373" t="s">
        <v>227</v>
      </c>
      <c r="J373" t="s">
        <v>228</v>
      </c>
      <c r="K373" t="s">
        <v>23</v>
      </c>
      <c r="L373">
        <v>1.1000000000000001</v>
      </c>
      <c r="M373" t="s">
        <v>29</v>
      </c>
      <c r="N373" t="s">
        <v>41</v>
      </c>
      <c r="P373" cm="1">
        <f t="array" ref="P37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73" s="19" t="s">
        <v>406</v>
      </c>
    </row>
    <row r="374" spans="2:18" hidden="1">
      <c r="B374" t="s">
        <v>64</v>
      </c>
      <c r="C374" t="s">
        <v>26</v>
      </c>
      <c r="D374" t="s">
        <v>905</v>
      </c>
      <c r="E374" t="s">
        <v>1056</v>
      </c>
      <c r="F374" t="s">
        <v>1057</v>
      </c>
      <c r="G374" t="s">
        <v>68</v>
      </c>
      <c r="H374">
        <v>1</v>
      </c>
      <c r="I374" t="s">
        <v>229</v>
      </c>
      <c r="J374" t="s">
        <v>230</v>
      </c>
      <c r="K374" t="s">
        <v>23</v>
      </c>
      <c r="L374">
        <v>3.26</v>
      </c>
      <c r="M374" t="s">
        <v>28</v>
      </c>
      <c r="N374" t="s">
        <v>36</v>
      </c>
      <c r="P374" cm="1">
        <f t="array" ref="P3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4" s="19" t="s">
        <v>406</v>
      </c>
    </row>
    <row r="375" spans="2:18" hidden="1">
      <c r="B375" t="s">
        <v>64</v>
      </c>
      <c r="C375" t="s">
        <v>26</v>
      </c>
      <c r="D375" t="s">
        <v>905</v>
      </c>
      <c r="E375" t="s">
        <v>1056</v>
      </c>
      <c r="F375" t="s">
        <v>1057</v>
      </c>
      <c r="G375" t="s">
        <v>68</v>
      </c>
      <c r="H375">
        <v>1</v>
      </c>
      <c r="I375" t="s">
        <v>1058</v>
      </c>
      <c r="J375" t="s">
        <v>1057</v>
      </c>
      <c r="K375" t="s">
        <v>68</v>
      </c>
      <c r="L375">
        <v>1</v>
      </c>
      <c r="M375" t="s">
        <v>28</v>
      </c>
      <c r="N375" t="s">
        <v>30</v>
      </c>
      <c r="P375" cm="1">
        <f t="array" ref="P3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5" s="19" t="s">
        <v>406</v>
      </c>
    </row>
    <row r="376" spans="2:18" hidden="1">
      <c r="B376" t="s">
        <v>64</v>
      </c>
      <c r="C376" t="s">
        <v>26</v>
      </c>
      <c r="D376" t="s">
        <v>905</v>
      </c>
      <c r="E376" t="s">
        <v>1056</v>
      </c>
      <c r="F376" t="s">
        <v>1057</v>
      </c>
      <c r="G376" t="s">
        <v>68</v>
      </c>
      <c r="H376">
        <v>1</v>
      </c>
      <c r="I376" t="s">
        <v>1036</v>
      </c>
      <c r="J376" t="s">
        <v>1037</v>
      </c>
      <c r="K376" t="s">
        <v>68</v>
      </c>
      <c r="L376">
        <v>6</v>
      </c>
      <c r="M376" t="s">
        <v>29</v>
      </c>
      <c r="N376" t="s">
        <v>44</v>
      </c>
      <c r="P376" cm="1">
        <f t="array" ref="P3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6" s="19" t="s">
        <v>406</v>
      </c>
    </row>
    <row r="377" spans="2:18" hidden="1">
      <c r="B377" t="s">
        <v>64</v>
      </c>
      <c r="C377" t="s">
        <v>26</v>
      </c>
      <c r="D377" t="s">
        <v>905</v>
      </c>
      <c r="E377" t="s">
        <v>1056</v>
      </c>
      <c r="F377" t="s">
        <v>1057</v>
      </c>
      <c r="G377" t="s">
        <v>512</v>
      </c>
      <c r="H377">
        <v>1</v>
      </c>
      <c r="I377" t="s">
        <v>515</v>
      </c>
      <c r="J377" t="s">
        <v>516</v>
      </c>
      <c r="K377" t="s">
        <v>512</v>
      </c>
      <c r="L377">
        <v>1</v>
      </c>
      <c r="M377" t="s">
        <v>29</v>
      </c>
      <c r="N377" t="s">
        <v>19</v>
      </c>
      <c r="P377" cm="1">
        <f t="array" ref="P3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7" s="19" t="s">
        <v>406</v>
      </c>
    </row>
    <row r="378" spans="2:18" hidden="1">
      <c r="B378" t="s">
        <v>64</v>
      </c>
      <c r="C378" t="s">
        <v>26</v>
      </c>
      <c r="D378" t="s">
        <v>905</v>
      </c>
      <c r="E378" t="s">
        <v>1056</v>
      </c>
      <c r="F378" t="s">
        <v>1057</v>
      </c>
      <c r="G378" t="s">
        <v>512</v>
      </c>
      <c r="H378">
        <v>1</v>
      </c>
      <c r="I378" t="s">
        <v>652</v>
      </c>
      <c r="J378" t="s">
        <v>653</v>
      </c>
      <c r="K378" t="s">
        <v>512</v>
      </c>
      <c r="L378">
        <v>1</v>
      </c>
      <c r="M378" t="s">
        <v>29</v>
      </c>
      <c r="N378" t="s">
        <v>19</v>
      </c>
      <c r="P378" cm="1">
        <f t="array" ref="P3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8" s="19" t="s">
        <v>406</v>
      </c>
    </row>
    <row r="379" spans="2:18" hidden="1">
      <c r="B379" t="s">
        <v>64</v>
      </c>
      <c r="C379" t="s">
        <v>26</v>
      </c>
      <c r="D379" t="s">
        <v>905</v>
      </c>
      <c r="E379" t="s">
        <v>1056</v>
      </c>
      <c r="F379" t="s">
        <v>1057</v>
      </c>
      <c r="G379" t="s">
        <v>512</v>
      </c>
      <c r="H379">
        <v>1</v>
      </c>
      <c r="I379" t="s">
        <v>654</v>
      </c>
      <c r="J379" t="s">
        <v>655</v>
      </c>
      <c r="K379" t="s">
        <v>512</v>
      </c>
      <c r="L379">
        <v>1</v>
      </c>
      <c r="M379" t="s">
        <v>29</v>
      </c>
      <c r="N379" t="s">
        <v>19</v>
      </c>
      <c r="P379" cm="1">
        <f t="array" ref="P3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9" s="19" t="s">
        <v>406</v>
      </c>
    </row>
    <row r="380" spans="2:18" hidden="1">
      <c r="B380" t="s">
        <v>64</v>
      </c>
      <c r="C380" t="s">
        <v>26</v>
      </c>
      <c r="D380" t="s">
        <v>905</v>
      </c>
      <c r="E380" t="s">
        <v>1056</v>
      </c>
      <c r="F380" t="s">
        <v>1057</v>
      </c>
      <c r="G380" t="s">
        <v>512</v>
      </c>
      <c r="H380">
        <v>1</v>
      </c>
      <c r="I380" t="s">
        <v>650</v>
      </c>
      <c r="J380" t="s">
        <v>651</v>
      </c>
      <c r="K380" t="s">
        <v>512</v>
      </c>
      <c r="L380">
        <v>1</v>
      </c>
      <c r="M380" t="s">
        <v>29</v>
      </c>
      <c r="N380" t="s">
        <v>19</v>
      </c>
      <c r="P380" cm="1">
        <f t="array" ref="P3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0" s="19" t="s">
        <v>406</v>
      </c>
    </row>
    <row r="381" spans="2:18" hidden="1">
      <c r="B381" t="s">
        <v>64</v>
      </c>
      <c r="C381" t="s">
        <v>26</v>
      </c>
      <c r="D381" t="s">
        <v>905</v>
      </c>
      <c r="E381" t="s">
        <v>1056</v>
      </c>
      <c r="F381" t="s">
        <v>1057</v>
      </c>
      <c r="G381" t="s">
        <v>512</v>
      </c>
      <c r="H381">
        <v>1</v>
      </c>
      <c r="I381" t="s">
        <v>560</v>
      </c>
      <c r="J381" t="s">
        <v>561</v>
      </c>
      <c r="K381" t="s">
        <v>512</v>
      </c>
      <c r="L381">
        <v>1</v>
      </c>
      <c r="M381" t="s">
        <v>29</v>
      </c>
      <c r="N381" t="s">
        <v>19</v>
      </c>
      <c r="P381" cm="1">
        <f t="array" ref="P3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1" s="19" t="s">
        <v>406</v>
      </c>
    </row>
    <row r="382" spans="2:18" hidden="1">
      <c r="B382" t="s">
        <v>64</v>
      </c>
      <c r="C382" t="s">
        <v>26</v>
      </c>
      <c r="D382" t="s">
        <v>905</v>
      </c>
      <c r="E382" t="s">
        <v>1056</v>
      </c>
      <c r="F382" t="s">
        <v>1057</v>
      </c>
      <c r="G382" t="s">
        <v>512</v>
      </c>
      <c r="H382">
        <v>1</v>
      </c>
      <c r="I382" t="s">
        <v>752</v>
      </c>
      <c r="J382" t="s">
        <v>955</v>
      </c>
      <c r="K382" t="s">
        <v>512</v>
      </c>
      <c r="L382">
        <v>1</v>
      </c>
      <c r="M382" t="s">
        <v>29</v>
      </c>
      <c r="N382" t="s">
        <v>19</v>
      </c>
      <c r="P382" cm="1">
        <f t="array" ref="P3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2" s="19" t="s">
        <v>406</v>
      </c>
    </row>
    <row r="383" spans="2:18" hidden="1">
      <c r="B383" t="s">
        <v>64</v>
      </c>
      <c r="C383" t="s">
        <v>26</v>
      </c>
      <c r="D383" t="s">
        <v>905</v>
      </c>
      <c r="E383" t="s">
        <v>1056</v>
      </c>
      <c r="F383" t="s">
        <v>1057</v>
      </c>
      <c r="G383" t="s">
        <v>512</v>
      </c>
      <c r="H383">
        <v>1</v>
      </c>
      <c r="I383" t="s">
        <v>753</v>
      </c>
      <c r="J383" t="s">
        <v>956</v>
      </c>
      <c r="K383" t="s">
        <v>512</v>
      </c>
      <c r="L383">
        <v>1</v>
      </c>
      <c r="M383" t="s">
        <v>29</v>
      </c>
      <c r="N383" t="s">
        <v>19</v>
      </c>
      <c r="P383" cm="1">
        <f t="array" ref="P3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3" s="19" t="s">
        <v>406</v>
      </c>
    </row>
    <row r="384" spans="2:18" hidden="1">
      <c r="B384" t="s">
        <v>64</v>
      </c>
      <c r="C384" t="s">
        <v>26</v>
      </c>
      <c r="D384" t="s">
        <v>905</v>
      </c>
      <c r="E384" t="s">
        <v>1056</v>
      </c>
      <c r="F384" t="s">
        <v>1057</v>
      </c>
      <c r="G384" t="s">
        <v>512</v>
      </c>
      <c r="H384">
        <v>1</v>
      </c>
      <c r="I384" t="s">
        <v>755</v>
      </c>
      <c r="J384" t="s">
        <v>957</v>
      </c>
      <c r="K384" t="s">
        <v>512</v>
      </c>
      <c r="L384">
        <v>1</v>
      </c>
      <c r="M384" t="s">
        <v>29</v>
      </c>
      <c r="N384" t="s">
        <v>19</v>
      </c>
      <c r="P384" cm="1">
        <f t="array" ref="P3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4" s="19" t="s">
        <v>406</v>
      </c>
    </row>
    <row r="385" spans="2:18" hidden="1">
      <c r="B385" t="s">
        <v>64</v>
      </c>
      <c r="C385" t="s">
        <v>26</v>
      </c>
      <c r="D385" t="s">
        <v>905</v>
      </c>
      <c r="E385" t="s">
        <v>1056</v>
      </c>
      <c r="F385" t="s">
        <v>1057</v>
      </c>
      <c r="G385" t="s">
        <v>512</v>
      </c>
      <c r="H385">
        <v>1</v>
      </c>
      <c r="I385" t="s">
        <v>757</v>
      </c>
      <c r="J385" t="s">
        <v>958</v>
      </c>
      <c r="K385" t="s">
        <v>512</v>
      </c>
      <c r="L385">
        <v>1</v>
      </c>
      <c r="M385" t="s">
        <v>29</v>
      </c>
      <c r="N385" t="s">
        <v>19</v>
      </c>
      <c r="P385" cm="1">
        <f t="array" ref="P3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5" s="19" t="s">
        <v>406</v>
      </c>
    </row>
    <row r="386" spans="2:18" hidden="1">
      <c r="B386" t="s">
        <v>63</v>
      </c>
      <c r="C386" t="s">
        <v>27</v>
      </c>
      <c r="D386" t="s">
        <v>30</v>
      </c>
      <c r="E386" t="s">
        <v>1058</v>
      </c>
      <c r="F386" t="s">
        <v>1057</v>
      </c>
      <c r="G386" t="s">
        <v>68</v>
      </c>
      <c r="H386">
        <v>1</v>
      </c>
      <c r="I386" t="s">
        <v>91</v>
      </c>
      <c r="J386" t="s">
        <v>233</v>
      </c>
      <c r="K386" t="s">
        <v>68</v>
      </c>
      <c r="L386">
        <v>24</v>
      </c>
      <c r="M386" t="s">
        <v>28</v>
      </c>
      <c r="N386" t="s">
        <v>31</v>
      </c>
      <c r="P386" cm="1">
        <f t="array" ref="P38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6" s="19" t="s">
        <v>406</v>
      </c>
    </row>
    <row r="387" spans="2:18" hidden="1">
      <c r="B387" t="s">
        <v>63</v>
      </c>
      <c r="C387" t="s">
        <v>27</v>
      </c>
      <c r="D387" t="s">
        <v>30</v>
      </c>
      <c r="E387" t="s">
        <v>1058</v>
      </c>
      <c r="F387" t="s">
        <v>1057</v>
      </c>
      <c r="G387" t="s">
        <v>68</v>
      </c>
      <c r="H387">
        <v>1</v>
      </c>
      <c r="I387" t="s">
        <v>87</v>
      </c>
      <c r="J387" t="s">
        <v>236</v>
      </c>
      <c r="K387" t="s">
        <v>68</v>
      </c>
      <c r="L387">
        <v>30</v>
      </c>
      <c r="M387" t="s">
        <v>28</v>
      </c>
      <c r="N387" t="s">
        <v>31</v>
      </c>
      <c r="P387" cm="1">
        <f t="array" ref="P38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7" s="19" t="s">
        <v>406</v>
      </c>
    </row>
    <row r="388" spans="2:18" hidden="1">
      <c r="B388" t="s">
        <v>63</v>
      </c>
      <c r="C388" t="s">
        <v>27</v>
      </c>
      <c r="D388" t="s">
        <v>30</v>
      </c>
      <c r="E388" t="s">
        <v>1058</v>
      </c>
      <c r="F388" t="s">
        <v>1057</v>
      </c>
      <c r="G388" t="s">
        <v>68</v>
      </c>
      <c r="H388">
        <v>1</v>
      </c>
      <c r="I388" t="s">
        <v>248</v>
      </c>
      <c r="J388" t="s">
        <v>968</v>
      </c>
      <c r="K388" t="s">
        <v>106</v>
      </c>
      <c r="L388">
        <v>0.85780800000000001</v>
      </c>
      <c r="M388" t="s">
        <v>29</v>
      </c>
      <c r="N388" t="s">
        <v>38</v>
      </c>
      <c r="P388" cm="1">
        <f t="array" ref="P38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8" s="19" t="s">
        <v>406</v>
      </c>
    </row>
    <row r="389" spans="2:18" hidden="1">
      <c r="B389" t="s">
        <v>63</v>
      </c>
      <c r="C389" t="s">
        <v>27</v>
      </c>
      <c r="D389" t="s">
        <v>30</v>
      </c>
      <c r="E389" t="s">
        <v>1058</v>
      </c>
      <c r="F389" t="s">
        <v>1057</v>
      </c>
      <c r="G389" t="s">
        <v>68</v>
      </c>
      <c r="H389">
        <v>1</v>
      </c>
      <c r="I389" t="s">
        <v>274</v>
      </c>
      <c r="J389" t="s">
        <v>1012</v>
      </c>
      <c r="K389" t="s">
        <v>68</v>
      </c>
      <c r="L389">
        <v>1</v>
      </c>
      <c r="M389" t="s">
        <v>29</v>
      </c>
      <c r="N389" t="s">
        <v>34</v>
      </c>
      <c r="P389" cm="1">
        <f t="array" ref="P38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89" s="19" t="s">
        <v>406</v>
      </c>
    </row>
    <row r="390" spans="2:18" hidden="1">
      <c r="B390" t="s">
        <v>63</v>
      </c>
      <c r="C390" t="s">
        <v>27</v>
      </c>
      <c r="D390" t="s">
        <v>30</v>
      </c>
      <c r="E390" t="s">
        <v>1058</v>
      </c>
      <c r="F390" t="s">
        <v>1057</v>
      </c>
      <c r="G390" t="s">
        <v>68</v>
      </c>
      <c r="H390">
        <v>1</v>
      </c>
      <c r="I390" t="s">
        <v>290</v>
      </c>
      <c r="J390" t="s">
        <v>1041</v>
      </c>
      <c r="K390" t="s">
        <v>68</v>
      </c>
      <c r="L390">
        <v>1</v>
      </c>
      <c r="M390" t="s">
        <v>29</v>
      </c>
      <c r="N390" t="s">
        <v>35</v>
      </c>
      <c r="P390" cm="1">
        <f t="array" ref="P39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90" s="19" t="s">
        <v>406</v>
      </c>
    </row>
    <row r="391" spans="2:18" hidden="1">
      <c r="B391" t="s">
        <v>63</v>
      </c>
      <c r="C391" t="s">
        <v>27</v>
      </c>
      <c r="D391" t="s">
        <v>30</v>
      </c>
      <c r="E391" t="s">
        <v>1058</v>
      </c>
      <c r="F391" t="s">
        <v>1057</v>
      </c>
      <c r="G391" t="s">
        <v>68</v>
      </c>
      <c r="H391">
        <v>1</v>
      </c>
      <c r="I391" t="s">
        <v>227</v>
      </c>
      <c r="J391" t="s">
        <v>228</v>
      </c>
      <c r="K391" t="s">
        <v>23</v>
      </c>
      <c r="L391">
        <v>1.0969</v>
      </c>
      <c r="M391" t="s">
        <v>29</v>
      </c>
      <c r="N391" t="s">
        <v>41</v>
      </c>
      <c r="P391" cm="1">
        <f t="array" ref="P39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91" s="19" t="s">
        <v>406</v>
      </c>
    </row>
    <row r="392" spans="2:18" hidden="1">
      <c r="B392" t="s">
        <v>64</v>
      </c>
      <c r="C392" t="s">
        <v>26</v>
      </c>
      <c r="D392" t="s">
        <v>905</v>
      </c>
      <c r="E392" t="s">
        <v>1059</v>
      </c>
      <c r="F392" t="s">
        <v>1060</v>
      </c>
      <c r="G392" t="s">
        <v>68</v>
      </c>
      <c r="H392">
        <v>1</v>
      </c>
      <c r="I392" t="s">
        <v>229</v>
      </c>
      <c r="J392" t="s">
        <v>230</v>
      </c>
      <c r="K392" t="s">
        <v>23</v>
      </c>
      <c r="L392">
        <v>4.0199999999999996</v>
      </c>
      <c r="M392" t="s">
        <v>28</v>
      </c>
      <c r="N392" t="s">
        <v>36</v>
      </c>
      <c r="P392" cm="1">
        <f t="array" ref="P3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2" s="19" t="s">
        <v>406</v>
      </c>
    </row>
    <row r="393" spans="2:18" hidden="1">
      <c r="B393" t="s">
        <v>64</v>
      </c>
      <c r="C393" t="s">
        <v>26</v>
      </c>
      <c r="D393" t="s">
        <v>905</v>
      </c>
      <c r="E393" t="s">
        <v>1059</v>
      </c>
      <c r="F393" t="s">
        <v>1060</v>
      </c>
      <c r="G393" t="s">
        <v>68</v>
      </c>
      <c r="H393">
        <v>1</v>
      </c>
      <c r="I393" t="s">
        <v>1061</v>
      </c>
      <c r="J393" t="s">
        <v>1060</v>
      </c>
      <c r="K393" t="s">
        <v>68</v>
      </c>
      <c r="L393">
        <v>1</v>
      </c>
      <c r="M393" t="s">
        <v>28</v>
      </c>
      <c r="N393" t="s">
        <v>30</v>
      </c>
      <c r="P393" cm="1">
        <f t="array" ref="P3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3" s="19" t="s">
        <v>406</v>
      </c>
    </row>
    <row r="394" spans="2:18" hidden="1">
      <c r="B394" t="s">
        <v>64</v>
      </c>
      <c r="C394" t="s">
        <v>26</v>
      </c>
      <c r="D394" t="s">
        <v>905</v>
      </c>
      <c r="E394" t="s">
        <v>1059</v>
      </c>
      <c r="F394" t="s">
        <v>1060</v>
      </c>
      <c r="G394" t="s">
        <v>68</v>
      </c>
      <c r="H394">
        <v>1</v>
      </c>
      <c r="I394" t="s">
        <v>1036</v>
      </c>
      <c r="J394" t="s">
        <v>1037</v>
      </c>
      <c r="K394" t="s">
        <v>68</v>
      </c>
      <c r="L394">
        <v>6</v>
      </c>
      <c r="M394" t="s">
        <v>29</v>
      </c>
      <c r="N394" t="s">
        <v>44</v>
      </c>
      <c r="P394" cm="1">
        <f t="array" ref="P3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4" s="19" t="s">
        <v>406</v>
      </c>
    </row>
    <row r="395" spans="2:18" hidden="1">
      <c r="B395" t="s">
        <v>64</v>
      </c>
      <c r="C395" t="s">
        <v>26</v>
      </c>
      <c r="D395" t="s">
        <v>905</v>
      </c>
      <c r="E395" t="s">
        <v>1059</v>
      </c>
      <c r="F395" t="s">
        <v>1060</v>
      </c>
      <c r="G395" t="s">
        <v>512</v>
      </c>
      <c r="H395">
        <v>1</v>
      </c>
      <c r="I395" t="s">
        <v>515</v>
      </c>
      <c r="J395" t="s">
        <v>516</v>
      </c>
      <c r="K395" t="s">
        <v>512</v>
      </c>
      <c r="L395">
        <v>1</v>
      </c>
      <c r="M395" t="s">
        <v>29</v>
      </c>
      <c r="N395" t="s">
        <v>19</v>
      </c>
      <c r="P395" cm="1">
        <f t="array" ref="P3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5" s="19" t="s">
        <v>406</v>
      </c>
    </row>
    <row r="396" spans="2:18" hidden="1">
      <c r="B396" t="s">
        <v>64</v>
      </c>
      <c r="C396" t="s">
        <v>26</v>
      </c>
      <c r="D396" t="s">
        <v>905</v>
      </c>
      <c r="E396" t="s">
        <v>1059</v>
      </c>
      <c r="F396" t="s">
        <v>1060</v>
      </c>
      <c r="G396" t="s">
        <v>512</v>
      </c>
      <c r="H396">
        <v>1</v>
      </c>
      <c r="I396" t="s">
        <v>660</v>
      </c>
      <c r="J396" t="s">
        <v>661</v>
      </c>
      <c r="K396" t="s">
        <v>512</v>
      </c>
      <c r="L396">
        <v>1</v>
      </c>
      <c r="M396" t="s">
        <v>29</v>
      </c>
      <c r="N396" t="s">
        <v>19</v>
      </c>
      <c r="P396" cm="1">
        <f t="array" ref="P3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6" s="19" t="s">
        <v>406</v>
      </c>
    </row>
    <row r="397" spans="2:18" hidden="1">
      <c r="B397" t="s">
        <v>64</v>
      </c>
      <c r="C397" t="s">
        <v>26</v>
      </c>
      <c r="D397" t="s">
        <v>905</v>
      </c>
      <c r="E397" t="s">
        <v>1059</v>
      </c>
      <c r="F397" t="s">
        <v>1060</v>
      </c>
      <c r="G397" t="s">
        <v>512</v>
      </c>
      <c r="H397">
        <v>1</v>
      </c>
      <c r="I397" t="s">
        <v>662</v>
      </c>
      <c r="J397" t="s">
        <v>659</v>
      </c>
      <c r="K397" t="s">
        <v>512</v>
      </c>
      <c r="L397">
        <v>1</v>
      </c>
      <c r="M397" t="s">
        <v>29</v>
      </c>
      <c r="N397" t="s">
        <v>19</v>
      </c>
      <c r="P397" cm="1">
        <f t="array" ref="P3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7" s="19" t="s">
        <v>406</v>
      </c>
    </row>
    <row r="398" spans="2:18" hidden="1">
      <c r="B398" t="s">
        <v>64</v>
      </c>
      <c r="C398" t="s">
        <v>26</v>
      </c>
      <c r="D398" t="s">
        <v>905</v>
      </c>
      <c r="E398" t="s">
        <v>1059</v>
      </c>
      <c r="F398" t="s">
        <v>1060</v>
      </c>
      <c r="G398" t="s">
        <v>512</v>
      </c>
      <c r="H398">
        <v>1</v>
      </c>
      <c r="I398" t="s">
        <v>650</v>
      </c>
      <c r="J398" t="s">
        <v>651</v>
      </c>
      <c r="K398" t="s">
        <v>512</v>
      </c>
      <c r="L398">
        <v>1</v>
      </c>
      <c r="M398" t="s">
        <v>29</v>
      </c>
      <c r="N398" t="s">
        <v>19</v>
      </c>
      <c r="P398" cm="1">
        <f t="array" ref="P3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8" s="19" t="s">
        <v>406</v>
      </c>
    </row>
    <row r="399" spans="2:18" hidden="1">
      <c r="B399" t="s">
        <v>64</v>
      </c>
      <c r="C399" t="s">
        <v>26</v>
      </c>
      <c r="D399" t="s">
        <v>905</v>
      </c>
      <c r="E399" t="s">
        <v>1059</v>
      </c>
      <c r="F399" t="s">
        <v>1060</v>
      </c>
      <c r="G399" t="s">
        <v>512</v>
      </c>
      <c r="H399">
        <v>1</v>
      </c>
      <c r="I399" t="s">
        <v>560</v>
      </c>
      <c r="J399" t="s">
        <v>561</v>
      </c>
      <c r="K399" t="s">
        <v>512</v>
      </c>
      <c r="L399">
        <v>1</v>
      </c>
      <c r="M399" t="s">
        <v>29</v>
      </c>
      <c r="N399" t="s">
        <v>19</v>
      </c>
      <c r="P399" cm="1">
        <f t="array" ref="P3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9" s="19" t="s">
        <v>406</v>
      </c>
    </row>
    <row r="400" spans="2:18" hidden="1">
      <c r="B400" t="s">
        <v>64</v>
      </c>
      <c r="C400" t="s">
        <v>26</v>
      </c>
      <c r="D400" t="s">
        <v>905</v>
      </c>
      <c r="E400" t="s">
        <v>1059</v>
      </c>
      <c r="F400" t="s">
        <v>1060</v>
      </c>
      <c r="G400" t="s">
        <v>512</v>
      </c>
      <c r="H400">
        <v>1</v>
      </c>
      <c r="I400" t="s">
        <v>752</v>
      </c>
      <c r="J400" t="s">
        <v>955</v>
      </c>
      <c r="K400" t="s">
        <v>512</v>
      </c>
      <c r="L400">
        <v>1</v>
      </c>
      <c r="M400" t="s">
        <v>29</v>
      </c>
      <c r="N400" t="s">
        <v>19</v>
      </c>
      <c r="P400" cm="1">
        <f t="array" ref="P4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0" s="19" t="s">
        <v>406</v>
      </c>
    </row>
    <row r="401" spans="2:18" hidden="1">
      <c r="B401" t="s">
        <v>64</v>
      </c>
      <c r="C401" t="s">
        <v>26</v>
      </c>
      <c r="D401" t="s">
        <v>905</v>
      </c>
      <c r="E401" t="s">
        <v>1059</v>
      </c>
      <c r="F401" t="s">
        <v>1060</v>
      </c>
      <c r="G401" t="s">
        <v>512</v>
      </c>
      <c r="H401">
        <v>1</v>
      </c>
      <c r="I401" t="s">
        <v>753</v>
      </c>
      <c r="J401" t="s">
        <v>956</v>
      </c>
      <c r="K401" t="s">
        <v>512</v>
      </c>
      <c r="L401">
        <v>1</v>
      </c>
      <c r="M401" t="s">
        <v>29</v>
      </c>
      <c r="N401" t="s">
        <v>19</v>
      </c>
      <c r="P401" cm="1">
        <f t="array" ref="P4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1" s="19" t="s">
        <v>406</v>
      </c>
    </row>
    <row r="402" spans="2:18" hidden="1">
      <c r="B402" t="s">
        <v>64</v>
      </c>
      <c r="C402" t="s">
        <v>26</v>
      </c>
      <c r="D402" t="s">
        <v>905</v>
      </c>
      <c r="E402" t="s">
        <v>1059</v>
      </c>
      <c r="F402" t="s">
        <v>1060</v>
      </c>
      <c r="G402" t="s">
        <v>512</v>
      </c>
      <c r="H402">
        <v>1</v>
      </c>
      <c r="I402" t="s">
        <v>755</v>
      </c>
      <c r="J402" t="s">
        <v>957</v>
      </c>
      <c r="K402" t="s">
        <v>512</v>
      </c>
      <c r="L402">
        <v>1</v>
      </c>
      <c r="M402" t="s">
        <v>29</v>
      </c>
      <c r="N402" t="s">
        <v>19</v>
      </c>
      <c r="P402" cm="1">
        <f t="array" ref="P4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2" s="19" t="s">
        <v>406</v>
      </c>
    </row>
    <row r="403" spans="2:18" hidden="1">
      <c r="B403" t="s">
        <v>64</v>
      </c>
      <c r="C403" t="s">
        <v>26</v>
      </c>
      <c r="D403" t="s">
        <v>905</v>
      </c>
      <c r="E403" t="s">
        <v>1059</v>
      </c>
      <c r="F403" t="s">
        <v>1060</v>
      </c>
      <c r="G403" t="s">
        <v>512</v>
      </c>
      <c r="H403">
        <v>1</v>
      </c>
      <c r="I403" t="s">
        <v>757</v>
      </c>
      <c r="J403" t="s">
        <v>958</v>
      </c>
      <c r="K403" t="s">
        <v>512</v>
      </c>
      <c r="L403">
        <v>1</v>
      </c>
      <c r="M403" t="s">
        <v>29</v>
      </c>
      <c r="N403" t="s">
        <v>19</v>
      </c>
      <c r="P403" cm="1">
        <f t="array" ref="P4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3" s="19" t="s">
        <v>406</v>
      </c>
    </row>
    <row r="404" spans="2:18" hidden="1">
      <c r="B404" t="s">
        <v>63</v>
      </c>
      <c r="C404" t="s">
        <v>27</v>
      </c>
      <c r="D404" t="s">
        <v>30</v>
      </c>
      <c r="E404" t="s">
        <v>1061</v>
      </c>
      <c r="F404" t="s">
        <v>1060</v>
      </c>
      <c r="G404" t="s">
        <v>68</v>
      </c>
      <c r="H404">
        <v>1</v>
      </c>
      <c r="I404" t="s">
        <v>91</v>
      </c>
      <c r="J404" t="s">
        <v>233</v>
      </c>
      <c r="K404" t="s">
        <v>68</v>
      </c>
      <c r="L404">
        <v>24</v>
      </c>
      <c r="M404" t="s">
        <v>28</v>
      </c>
      <c r="N404" t="s">
        <v>31</v>
      </c>
      <c r="P404" cm="1">
        <f t="array" ref="P40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4" s="19" t="s">
        <v>406</v>
      </c>
    </row>
    <row r="405" spans="2:18" hidden="1">
      <c r="B405" t="s">
        <v>63</v>
      </c>
      <c r="C405" t="s">
        <v>27</v>
      </c>
      <c r="D405" t="s">
        <v>30</v>
      </c>
      <c r="E405" t="s">
        <v>1061</v>
      </c>
      <c r="F405" t="s">
        <v>1060</v>
      </c>
      <c r="G405" t="s">
        <v>68</v>
      </c>
      <c r="H405">
        <v>1</v>
      </c>
      <c r="I405" t="s">
        <v>87</v>
      </c>
      <c r="J405" t="s">
        <v>236</v>
      </c>
      <c r="K405" t="s">
        <v>68</v>
      </c>
      <c r="L405">
        <v>30</v>
      </c>
      <c r="M405" t="s">
        <v>28</v>
      </c>
      <c r="N405" t="s">
        <v>31</v>
      </c>
      <c r="P405" cm="1">
        <f t="array" ref="P40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5" s="19" t="s">
        <v>406</v>
      </c>
    </row>
    <row r="406" spans="2:18" hidden="1">
      <c r="B406" t="s">
        <v>63</v>
      </c>
      <c r="C406" t="s">
        <v>27</v>
      </c>
      <c r="D406" t="s">
        <v>30</v>
      </c>
      <c r="E406" t="s">
        <v>1061</v>
      </c>
      <c r="F406" t="s">
        <v>1060</v>
      </c>
      <c r="G406" t="s">
        <v>68</v>
      </c>
      <c r="H406">
        <v>1</v>
      </c>
      <c r="I406" t="s">
        <v>248</v>
      </c>
      <c r="J406" t="s">
        <v>968</v>
      </c>
      <c r="K406" t="s">
        <v>106</v>
      </c>
      <c r="L406">
        <v>0.85780800000000001</v>
      </c>
      <c r="M406" t="s">
        <v>29</v>
      </c>
      <c r="N406" t="s">
        <v>38</v>
      </c>
      <c r="P406" cm="1">
        <f t="array" ref="P40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6" s="19" t="s">
        <v>406</v>
      </c>
    </row>
    <row r="407" spans="2:18" hidden="1">
      <c r="B407" t="s">
        <v>63</v>
      </c>
      <c r="C407" t="s">
        <v>27</v>
      </c>
      <c r="D407" t="s">
        <v>30</v>
      </c>
      <c r="E407" t="s">
        <v>1061</v>
      </c>
      <c r="F407" t="s">
        <v>1060</v>
      </c>
      <c r="G407" t="s">
        <v>68</v>
      </c>
      <c r="H407">
        <v>1</v>
      </c>
      <c r="I407" t="s">
        <v>276</v>
      </c>
      <c r="J407" s="19" t="s">
        <v>1816</v>
      </c>
      <c r="K407" t="s">
        <v>68</v>
      </c>
      <c r="L407">
        <v>1</v>
      </c>
      <c r="M407" t="s">
        <v>29</v>
      </c>
      <c r="N407" t="s">
        <v>34</v>
      </c>
      <c r="P407" cm="1">
        <f t="array" ref="P40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407" s="19" t="s">
        <v>406</v>
      </c>
    </row>
    <row r="408" spans="2:18" hidden="1">
      <c r="B408" t="s">
        <v>63</v>
      </c>
      <c r="C408" t="s">
        <v>27</v>
      </c>
      <c r="D408" t="s">
        <v>30</v>
      </c>
      <c r="E408" t="s">
        <v>1061</v>
      </c>
      <c r="F408" t="s">
        <v>1060</v>
      </c>
      <c r="G408" t="s">
        <v>68</v>
      </c>
      <c r="H408">
        <v>1</v>
      </c>
      <c r="I408" t="s">
        <v>292</v>
      </c>
      <c r="J408" t="s">
        <v>1048</v>
      </c>
      <c r="K408" t="s">
        <v>68</v>
      </c>
      <c r="L408">
        <v>1</v>
      </c>
      <c r="M408" t="s">
        <v>29</v>
      </c>
      <c r="N408" t="s">
        <v>35</v>
      </c>
      <c r="P408" cm="1">
        <f t="array" ref="P40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408" s="19" t="s">
        <v>406</v>
      </c>
    </row>
    <row r="409" spans="2:18" hidden="1">
      <c r="B409" t="s">
        <v>63</v>
      </c>
      <c r="C409" t="s">
        <v>27</v>
      </c>
      <c r="D409" t="s">
        <v>30</v>
      </c>
      <c r="E409" t="s">
        <v>1061</v>
      </c>
      <c r="F409" t="s">
        <v>1060</v>
      </c>
      <c r="G409" t="s">
        <v>68</v>
      </c>
      <c r="H409">
        <v>1</v>
      </c>
      <c r="I409" t="s">
        <v>227</v>
      </c>
      <c r="J409" t="s">
        <v>228</v>
      </c>
      <c r="K409" t="s">
        <v>23</v>
      </c>
      <c r="L409">
        <v>1.1559999999999999</v>
      </c>
      <c r="M409" t="s">
        <v>29</v>
      </c>
      <c r="N409" t="s">
        <v>41</v>
      </c>
      <c r="P409" cm="1">
        <f t="array" ref="P40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409" s="19" t="s">
        <v>406</v>
      </c>
    </row>
    <row r="410" spans="2:18" hidden="1">
      <c r="B410" t="s">
        <v>64</v>
      </c>
      <c r="C410" t="s">
        <v>26</v>
      </c>
      <c r="D410" t="s">
        <v>905</v>
      </c>
      <c r="E410" t="s">
        <v>1062</v>
      </c>
      <c r="F410" t="s">
        <v>1063</v>
      </c>
      <c r="G410" t="s">
        <v>68</v>
      </c>
      <c r="H410">
        <v>1</v>
      </c>
      <c r="I410" t="s">
        <v>229</v>
      </c>
      <c r="J410" t="s">
        <v>230</v>
      </c>
      <c r="K410" t="s">
        <v>23</v>
      </c>
      <c r="L410">
        <v>4.0199999999999996</v>
      </c>
      <c r="M410" t="s">
        <v>28</v>
      </c>
      <c r="N410" t="s">
        <v>36</v>
      </c>
      <c r="P410" cm="1">
        <f t="array" ref="P4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0" s="19" t="s">
        <v>406</v>
      </c>
    </row>
    <row r="411" spans="2:18" hidden="1">
      <c r="B411" t="s">
        <v>64</v>
      </c>
      <c r="C411" t="s">
        <v>26</v>
      </c>
      <c r="D411" t="s">
        <v>905</v>
      </c>
      <c r="E411" t="s">
        <v>1062</v>
      </c>
      <c r="F411" t="s">
        <v>1063</v>
      </c>
      <c r="G411" t="s">
        <v>68</v>
      </c>
      <c r="H411">
        <v>1</v>
      </c>
      <c r="I411" t="s">
        <v>1064</v>
      </c>
      <c r="J411" t="s">
        <v>1063</v>
      </c>
      <c r="K411" t="s">
        <v>68</v>
      </c>
      <c r="L411">
        <v>1</v>
      </c>
      <c r="M411" t="s">
        <v>28</v>
      </c>
      <c r="N411" t="s">
        <v>30</v>
      </c>
      <c r="P411" cm="1">
        <f t="array" ref="P4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1" s="19" t="s">
        <v>406</v>
      </c>
    </row>
    <row r="412" spans="2:18" hidden="1">
      <c r="B412" t="s">
        <v>64</v>
      </c>
      <c r="C412" t="s">
        <v>26</v>
      </c>
      <c r="D412" t="s">
        <v>905</v>
      </c>
      <c r="E412" t="s">
        <v>1062</v>
      </c>
      <c r="F412" t="s">
        <v>1063</v>
      </c>
      <c r="G412" t="s">
        <v>68</v>
      </c>
      <c r="H412">
        <v>1</v>
      </c>
      <c r="I412" t="s">
        <v>1036</v>
      </c>
      <c r="J412" t="s">
        <v>1037</v>
      </c>
      <c r="K412" t="s">
        <v>68</v>
      </c>
      <c r="L412">
        <v>6</v>
      </c>
      <c r="M412" t="s">
        <v>29</v>
      </c>
      <c r="N412" t="s">
        <v>44</v>
      </c>
      <c r="P412" cm="1">
        <f t="array" ref="P4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2" s="19" t="s">
        <v>406</v>
      </c>
    </row>
    <row r="413" spans="2:18" hidden="1">
      <c r="B413" t="s">
        <v>64</v>
      </c>
      <c r="C413" t="s">
        <v>26</v>
      </c>
      <c r="D413" t="s">
        <v>905</v>
      </c>
      <c r="E413" t="s">
        <v>1062</v>
      </c>
      <c r="F413" t="s">
        <v>1063</v>
      </c>
      <c r="G413" t="s">
        <v>512</v>
      </c>
      <c r="H413">
        <v>1</v>
      </c>
      <c r="I413" t="s">
        <v>515</v>
      </c>
      <c r="J413" t="s">
        <v>516</v>
      </c>
      <c r="K413" t="s">
        <v>512</v>
      </c>
      <c r="L413">
        <v>1</v>
      </c>
      <c r="M413" t="s">
        <v>29</v>
      </c>
      <c r="N413" t="s">
        <v>19</v>
      </c>
      <c r="P413" cm="1">
        <f t="array" ref="P4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3" s="19" t="s">
        <v>406</v>
      </c>
    </row>
    <row r="414" spans="2:18" hidden="1">
      <c r="B414" t="s">
        <v>64</v>
      </c>
      <c r="C414" t="s">
        <v>26</v>
      </c>
      <c r="D414" t="s">
        <v>905</v>
      </c>
      <c r="E414" t="s">
        <v>1062</v>
      </c>
      <c r="F414" t="s">
        <v>1063</v>
      </c>
      <c r="G414" t="s">
        <v>512</v>
      </c>
      <c r="H414">
        <v>1</v>
      </c>
      <c r="I414" t="s">
        <v>660</v>
      </c>
      <c r="J414" t="s">
        <v>661</v>
      </c>
      <c r="K414" t="s">
        <v>512</v>
      </c>
      <c r="L414">
        <v>1</v>
      </c>
      <c r="M414" t="s">
        <v>29</v>
      </c>
      <c r="N414" t="s">
        <v>19</v>
      </c>
      <c r="P414" cm="1">
        <f t="array" ref="P4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4" s="19" t="s">
        <v>406</v>
      </c>
    </row>
    <row r="415" spans="2:18" hidden="1">
      <c r="B415" t="s">
        <v>64</v>
      </c>
      <c r="C415" t="s">
        <v>26</v>
      </c>
      <c r="D415" t="s">
        <v>905</v>
      </c>
      <c r="E415" t="s">
        <v>1062</v>
      </c>
      <c r="F415" t="s">
        <v>1063</v>
      </c>
      <c r="G415" t="s">
        <v>512</v>
      </c>
      <c r="H415">
        <v>1</v>
      </c>
      <c r="I415" t="s">
        <v>662</v>
      </c>
      <c r="J415" t="s">
        <v>659</v>
      </c>
      <c r="K415" t="s">
        <v>512</v>
      </c>
      <c r="L415">
        <v>1</v>
      </c>
      <c r="M415" t="s">
        <v>29</v>
      </c>
      <c r="N415" t="s">
        <v>19</v>
      </c>
      <c r="P415" cm="1">
        <f t="array" ref="P4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5" s="19" t="s">
        <v>406</v>
      </c>
    </row>
    <row r="416" spans="2:18" hidden="1">
      <c r="B416" t="s">
        <v>64</v>
      </c>
      <c r="C416" t="s">
        <v>26</v>
      </c>
      <c r="D416" t="s">
        <v>905</v>
      </c>
      <c r="E416" t="s">
        <v>1062</v>
      </c>
      <c r="F416" t="s">
        <v>1063</v>
      </c>
      <c r="G416" t="s">
        <v>512</v>
      </c>
      <c r="H416">
        <v>1</v>
      </c>
      <c r="I416" t="s">
        <v>650</v>
      </c>
      <c r="J416" t="s">
        <v>651</v>
      </c>
      <c r="K416" t="s">
        <v>512</v>
      </c>
      <c r="L416">
        <v>1</v>
      </c>
      <c r="M416" t="s">
        <v>29</v>
      </c>
      <c r="N416" t="s">
        <v>19</v>
      </c>
      <c r="P416" cm="1">
        <f t="array" ref="P4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6" s="19" t="s">
        <v>406</v>
      </c>
    </row>
    <row r="417" spans="2:18" hidden="1">
      <c r="B417" t="s">
        <v>64</v>
      </c>
      <c r="C417" t="s">
        <v>26</v>
      </c>
      <c r="D417" t="s">
        <v>905</v>
      </c>
      <c r="E417" t="s">
        <v>1062</v>
      </c>
      <c r="F417" t="s">
        <v>1063</v>
      </c>
      <c r="G417" t="s">
        <v>512</v>
      </c>
      <c r="H417">
        <v>1</v>
      </c>
      <c r="I417" t="s">
        <v>560</v>
      </c>
      <c r="J417" t="s">
        <v>561</v>
      </c>
      <c r="K417" t="s">
        <v>512</v>
      </c>
      <c r="L417">
        <v>1</v>
      </c>
      <c r="M417" t="s">
        <v>29</v>
      </c>
      <c r="N417" t="s">
        <v>19</v>
      </c>
      <c r="P417" cm="1">
        <f t="array" ref="P4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7" s="19" t="s">
        <v>406</v>
      </c>
    </row>
    <row r="418" spans="2:18" hidden="1">
      <c r="B418" t="s">
        <v>64</v>
      </c>
      <c r="C418" t="s">
        <v>26</v>
      </c>
      <c r="D418" t="s">
        <v>905</v>
      </c>
      <c r="E418" t="s">
        <v>1062</v>
      </c>
      <c r="F418" t="s">
        <v>1063</v>
      </c>
      <c r="G418" t="s">
        <v>512</v>
      </c>
      <c r="H418">
        <v>1</v>
      </c>
      <c r="I418" t="s">
        <v>752</v>
      </c>
      <c r="J418" t="s">
        <v>955</v>
      </c>
      <c r="K418" t="s">
        <v>512</v>
      </c>
      <c r="L418">
        <v>1</v>
      </c>
      <c r="M418" t="s">
        <v>29</v>
      </c>
      <c r="N418" t="s">
        <v>19</v>
      </c>
      <c r="P418" cm="1">
        <f t="array" ref="P4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8" s="19" t="s">
        <v>406</v>
      </c>
    </row>
    <row r="419" spans="2:18" hidden="1">
      <c r="B419" t="s">
        <v>64</v>
      </c>
      <c r="C419" t="s">
        <v>26</v>
      </c>
      <c r="D419" t="s">
        <v>905</v>
      </c>
      <c r="E419" t="s">
        <v>1062</v>
      </c>
      <c r="F419" t="s">
        <v>1063</v>
      </c>
      <c r="G419" t="s">
        <v>512</v>
      </c>
      <c r="H419">
        <v>1</v>
      </c>
      <c r="I419" t="s">
        <v>753</v>
      </c>
      <c r="J419" t="s">
        <v>956</v>
      </c>
      <c r="K419" t="s">
        <v>512</v>
      </c>
      <c r="L419">
        <v>1</v>
      </c>
      <c r="M419" t="s">
        <v>29</v>
      </c>
      <c r="N419" t="s">
        <v>19</v>
      </c>
      <c r="P419" cm="1">
        <f t="array" ref="P4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9" s="19" t="s">
        <v>406</v>
      </c>
    </row>
    <row r="420" spans="2:18" hidden="1">
      <c r="B420" t="s">
        <v>64</v>
      </c>
      <c r="C420" t="s">
        <v>26</v>
      </c>
      <c r="D420" t="s">
        <v>905</v>
      </c>
      <c r="E420" t="s">
        <v>1062</v>
      </c>
      <c r="F420" t="s">
        <v>1063</v>
      </c>
      <c r="G420" t="s">
        <v>512</v>
      </c>
      <c r="H420">
        <v>1</v>
      </c>
      <c r="I420" t="s">
        <v>755</v>
      </c>
      <c r="J420" t="s">
        <v>957</v>
      </c>
      <c r="K420" t="s">
        <v>512</v>
      </c>
      <c r="L420">
        <v>1</v>
      </c>
      <c r="M420" t="s">
        <v>29</v>
      </c>
      <c r="N420" t="s">
        <v>19</v>
      </c>
      <c r="P420" cm="1">
        <f t="array" ref="P4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20" s="19" t="s">
        <v>406</v>
      </c>
    </row>
    <row r="421" spans="2:18" hidden="1">
      <c r="B421" t="s">
        <v>64</v>
      </c>
      <c r="C421" t="s">
        <v>26</v>
      </c>
      <c r="D421" t="s">
        <v>905</v>
      </c>
      <c r="E421" t="s">
        <v>1062</v>
      </c>
      <c r="F421" t="s">
        <v>1063</v>
      </c>
      <c r="G421" t="s">
        <v>512</v>
      </c>
      <c r="H421">
        <v>1</v>
      </c>
      <c r="I421" t="s">
        <v>757</v>
      </c>
      <c r="J421" t="s">
        <v>958</v>
      </c>
      <c r="K421" t="s">
        <v>512</v>
      </c>
      <c r="L421">
        <v>1</v>
      </c>
      <c r="M421" t="s">
        <v>29</v>
      </c>
      <c r="N421" t="s">
        <v>19</v>
      </c>
      <c r="P421" cm="1">
        <f t="array" ref="P4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21" s="19" t="s">
        <v>406</v>
      </c>
    </row>
    <row r="422" spans="2:18" hidden="1">
      <c r="B422" t="s">
        <v>63</v>
      </c>
      <c r="C422" t="s">
        <v>27</v>
      </c>
      <c r="D422" t="s">
        <v>30</v>
      </c>
      <c r="E422" t="s">
        <v>1064</v>
      </c>
      <c r="F422" t="s">
        <v>1063</v>
      </c>
      <c r="G422" t="s">
        <v>68</v>
      </c>
      <c r="H422">
        <v>1</v>
      </c>
      <c r="I422" t="s">
        <v>91</v>
      </c>
      <c r="J422" t="s">
        <v>233</v>
      </c>
      <c r="K422" t="s">
        <v>68</v>
      </c>
      <c r="L422">
        <v>30</v>
      </c>
      <c r="M422" t="s">
        <v>28</v>
      </c>
      <c r="N422" t="s">
        <v>31</v>
      </c>
      <c r="P422" cm="1">
        <f t="array" ref="P42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22" s="19" t="s">
        <v>406</v>
      </c>
    </row>
    <row r="423" spans="2:18" hidden="1">
      <c r="B423" t="s">
        <v>63</v>
      </c>
      <c r="C423" t="s">
        <v>27</v>
      </c>
      <c r="D423" t="s">
        <v>30</v>
      </c>
      <c r="E423" t="s">
        <v>1064</v>
      </c>
      <c r="F423" t="s">
        <v>1063</v>
      </c>
      <c r="G423" t="s">
        <v>68</v>
      </c>
      <c r="H423">
        <v>1</v>
      </c>
      <c r="I423" t="s">
        <v>87</v>
      </c>
      <c r="J423" t="s">
        <v>236</v>
      </c>
      <c r="K423" t="s">
        <v>68</v>
      </c>
      <c r="L423">
        <v>36</v>
      </c>
      <c r="M423" t="s">
        <v>28</v>
      </c>
      <c r="N423" t="s">
        <v>31</v>
      </c>
      <c r="P423" cm="1">
        <f t="array" ref="P42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23" s="19" t="s">
        <v>406</v>
      </c>
    </row>
    <row r="424" spans="2:18" hidden="1">
      <c r="B424" t="s">
        <v>63</v>
      </c>
      <c r="C424" t="s">
        <v>27</v>
      </c>
      <c r="D424" t="s">
        <v>30</v>
      </c>
      <c r="E424" t="s">
        <v>1064</v>
      </c>
      <c r="F424" t="s">
        <v>1063</v>
      </c>
      <c r="G424" t="s">
        <v>68</v>
      </c>
      <c r="H424">
        <v>1</v>
      </c>
      <c r="I424" t="s">
        <v>248</v>
      </c>
      <c r="J424" t="s">
        <v>968</v>
      </c>
      <c r="K424" t="s">
        <v>106</v>
      </c>
      <c r="L424">
        <v>1.0723499999999999</v>
      </c>
      <c r="M424" t="s">
        <v>29</v>
      </c>
      <c r="N424" t="s">
        <v>38</v>
      </c>
      <c r="P424" cm="1">
        <f t="array" ref="P42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24" s="19" t="s">
        <v>406</v>
      </c>
    </row>
    <row r="425" spans="2:18" hidden="1">
      <c r="B425" t="s">
        <v>63</v>
      </c>
      <c r="C425" t="s">
        <v>27</v>
      </c>
      <c r="D425" t="s">
        <v>30</v>
      </c>
      <c r="E425" t="s">
        <v>1064</v>
      </c>
      <c r="F425" t="s">
        <v>1063</v>
      </c>
      <c r="G425" t="s">
        <v>68</v>
      </c>
      <c r="H425">
        <v>1</v>
      </c>
      <c r="I425" t="s">
        <v>276</v>
      </c>
      <c r="J425" s="19" t="s">
        <v>1816</v>
      </c>
      <c r="K425" t="s">
        <v>68</v>
      </c>
      <c r="L425">
        <v>1</v>
      </c>
      <c r="M425" t="s">
        <v>29</v>
      </c>
      <c r="N425" t="s">
        <v>34</v>
      </c>
      <c r="P425" cm="1">
        <f t="array" ref="P42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425" s="19" t="s">
        <v>406</v>
      </c>
    </row>
    <row r="426" spans="2:18" hidden="1">
      <c r="B426" t="s">
        <v>63</v>
      </c>
      <c r="C426" t="s">
        <v>27</v>
      </c>
      <c r="D426" t="s">
        <v>30</v>
      </c>
      <c r="E426" t="s">
        <v>1064</v>
      </c>
      <c r="F426" t="s">
        <v>1063</v>
      </c>
      <c r="G426" t="s">
        <v>68</v>
      </c>
      <c r="H426">
        <v>1</v>
      </c>
      <c r="I426" t="s">
        <v>292</v>
      </c>
      <c r="J426" t="s">
        <v>1048</v>
      </c>
      <c r="K426" t="s">
        <v>68</v>
      </c>
      <c r="L426">
        <v>1</v>
      </c>
      <c r="M426" t="s">
        <v>29</v>
      </c>
      <c r="N426" t="s">
        <v>35</v>
      </c>
      <c r="P426" cm="1">
        <f t="array" ref="P42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426" s="19" t="s">
        <v>406</v>
      </c>
    </row>
    <row r="427" spans="2:18" hidden="1">
      <c r="B427" t="s">
        <v>63</v>
      </c>
      <c r="C427" t="s">
        <v>27</v>
      </c>
      <c r="D427" t="s">
        <v>30</v>
      </c>
      <c r="E427" t="s">
        <v>1064</v>
      </c>
      <c r="F427" t="s">
        <v>1063</v>
      </c>
      <c r="G427" t="s">
        <v>68</v>
      </c>
      <c r="H427">
        <v>1</v>
      </c>
      <c r="I427" t="s">
        <v>227</v>
      </c>
      <c r="J427" t="s">
        <v>228</v>
      </c>
      <c r="K427" t="s">
        <v>23</v>
      </c>
      <c r="L427">
        <v>1.1559999999999999</v>
      </c>
      <c r="M427" t="s">
        <v>29</v>
      </c>
      <c r="N427" t="s">
        <v>41</v>
      </c>
      <c r="P427" cm="1">
        <f t="array" ref="P42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427" s="19" t="s">
        <v>406</v>
      </c>
    </row>
    <row r="428" spans="2:18" hidden="1">
      <c r="B428" t="s">
        <v>64</v>
      </c>
      <c r="C428" t="s">
        <v>26</v>
      </c>
      <c r="D428" t="s">
        <v>905</v>
      </c>
      <c r="E428" t="s">
        <v>1065</v>
      </c>
      <c r="F428" t="s">
        <v>1066</v>
      </c>
      <c r="G428" t="s">
        <v>68</v>
      </c>
      <c r="H428">
        <v>1</v>
      </c>
      <c r="I428" t="s">
        <v>229</v>
      </c>
      <c r="J428" t="s">
        <v>230</v>
      </c>
      <c r="K428" t="s">
        <v>23</v>
      </c>
      <c r="L428">
        <v>4.3810000000000002</v>
      </c>
      <c r="M428" t="s">
        <v>28</v>
      </c>
      <c r="N428" t="s">
        <v>36</v>
      </c>
      <c r="P428" cm="1">
        <f t="array" ref="P4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28" s="19" t="s">
        <v>406</v>
      </c>
    </row>
    <row r="429" spans="2:18" hidden="1">
      <c r="B429" t="s">
        <v>64</v>
      </c>
      <c r="C429" t="s">
        <v>26</v>
      </c>
      <c r="D429" t="s">
        <v>905</v>
      </c>
      <c r="E429" t="s">
        <v>1065</v>
      </c>
      <c r="F429" t="s">
        <v>1066</v>
      </c>
      <c r="G429" t="s">
        <v>68</v>
      </c>
      <c r="H429">
        <v>1</v>
      </c>
      <c r="I429" t="s">
        <v>1067</v>
      </c>
      <c r="J429" t="s">
        <v>1066</v>
      </c>
      <c r="K429" t="s">
        <v>68</v>
      </c>
      <c r="L429">
        <v>1</v>
      </c>
      <c r="M429" t="s">
        <v>28</v>
      </c>
      <c r="N429" t="s">
        <v>30</v>
      </c>
      <c r="P429" cm="1">
        <f t="array" ref="P4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29" s="19" t="s">
        <v>406</v>
      </c>
    </row>
    <row r="430" spans="2:18" hidden="1">
      <c r="B430" t="s">
        <v>64</v>
      </c>
      <c r="C430" t="s">
        <v>26</v>
      </c>
      <c r="D430" t="s">
        <v>905</v>
      </c>
      <c r="E430" t="s">
        <v>1065</v>
      </c>
      <c r="F430" t="s">
        <v>1066</v>
      </c>
      <c r="G430" t="s">
        <v>68</v>
      </c>
      <c r="H430">
        <v>1</v>
      </c>
      <c r="I430" t="s">
        <v>1036</v>
      </c>
      <c r="J430" t="s">
        <v>1037</v>
      </c>
      <c r="K430" t="s">
        <v>68</v>
      </c>
      <c r="L430">
        <v>6</v>
      </c>
      <c r="M430" t="s">
        <v>29</v>
      </c>
      <c r="N430" t="s">
        <v>44</v>
      </c>
      <c r="P430" cm="1">
        <f t="array" ref="P4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30" s="19" t="s">
        <v>406</v>
      </c>
    </row>
    <row r="431" spans="2:18" hidden="1">
      <c r="B431" t="s">
        <v>64</v>
      </c>
      <c r="C431" t="s">
        <v>26</v>
      </c>
      <c r="D431" t="s">
        <v>905</v>
      </c>
      <c r="E431" t="s">
        <v>1065</v>
      </c>
      <c r="F431" t="s">
        <v>1066</v>
      </c>
      <c r="G431" t="s">
        <v>512</v>
      </c>
      <c r="H431">
        <v>1</v>
      </c>
      <c r="I431" t="s">
        <v>515</v>
      </c>
      <c r="J431" t="s">
        <v>516</v>
      </c>
      <c r="K431" t="s">
        <v>512</v>
      </c>
      <c r="L431">
        <v>1</v>
      </c>
      <c r="M431" t="s">
        <v>29</v>
      </c>
      <c r="N431" t="s">
        <v>19</v>
      </c>
      <c r="P431" cm="1">
        <f t="array" ref="P4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31" s="19" t="s">
        <v>406</v>
      </c>
    </row>
    <row r="432" spans="2:18" hidden="1">
      <c r="B432" t="s">
        <v>64</v>
      </c>
      <c r="C432" t="s">
        <v>26</v>
      </c>
      <c r="D432" t="s">
        <v>905</v>
      </c>
      <c r="E432" t="s">
        <v>1065</v>
      </c>
      <c r="F432" t="s">
        <v>1066</v>
      </c>
      <c r="G432" t="s">
        <v>512</v>
      </c>
      <c r="H432">
        <v>1</v>
      </c>
      <c r="I432" t="s">
        <v>656</v>
      </c>
      <c r="J432" t="s">
        <v>657</v>
      </c>
      <c r="K432" t="s">
        <v>512</v>
      </c>
      <c r="L432">
        <v>1</v>
      </c>
      <c r="M432" t="s">
        <v>29</v>
      </c>
      <c r="N432" t="s">
        <v>19</v>
      </c>
      <c r="P432" cm="1">
        <f t="array" ref="P4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32" s="19" t="s">
        <v>406</v>
      </c>
    </row>
    <row r="433" spans="2:18" hidden="1">
      <c r="B433" t="s">
        <v>64</v>
      </c>
      <c r="C433" t="s">
        <v>26</v>
      </c>
      <c r="D433" t="s">
        <v>905</v>
      </c>
      <c r="E433" t="s">
        <v>1065</v>
      </c>
      <c r="F433" t="s">
        <v>1066</v>
      </c>
      <c r="G433" t="s">
        <v>512</v>
      </c>
      <c r="H433">
        <v>1</v>
      </c>
      <c r="I433" t="s">
        <v>658</v>
      </c>
      <c r="J433" t="s">
        <v>659</v>
      </c>
      <c r="K433" t="s">
        <v>512</v>
      </c>
      <c r="L433">
        <v>1</v>
      </c>
      <c r="M433" t="s">
        <v>29</v>
      </c>
      <c r="N433" t="s">
        <v>19</v>
      </c>
      <c r="P433" cm="1">
        <f t="array" ref="P4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33" s="19" t="s">
        <v>406</v>
      </c>
    </row>
    <row r="434" spans="2:18" hidden="1">
      <c r="B434" t="s">
        <v>64</v>
      </c>
      <c r="C434" t="s">
        <v>26</v>
      </c>
      <c r="D434" t="s">
        <v>905</v>
      </c>
      <c r="E434" t="s">
        <v>1065</v>
      </c>
      <c r="F434" t="s">
        <v>1066</v>
      </c>
      <c r="G434" t="s">
        <v>512</v>
      </c>
      <c r="H434">
        <v>1</v>
      </c>
      <c r="I434" t="s">
        <v>650</v>
      </c>
      <c r="J434" t="s">
        <v>651</v>
      </c>
      <c r="K434" t="s">
        <v>512</v>
      </c>
      <c r="L434">
        <v>1</v>
      </c>
      <c r="M434" t="s">
        <v>29</v>
      </c>
      <c r="N434" t="s">
        <v>19</v>
      </c>
      <c r="P434" cm="1">
        <f t="array" ref="P4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34" s="19" t="s">
        <v>406</v>
      </c>
    </row>
    <row r="435" spans="2:18" hidden="1">
      <c r="B435" t="s">
        <v>64</v>
      </c>
      <c r="C435" t="s">
        <v>26</v>
      </c>
      <c r="D435" t="s">
        <v>905</v>
      </c>
      <c r="E435" t="s">
        <v>1065</v>
      </c>
      <c r="F435" t="s">
        <v>1066</v>
      </c>
      <c r="G435" t="s">
        <v>512</v>
      </c>
      <c r="H435">
        <v>1</v>
      </c>
      <c r="I435" t="s">
        <v>560</v>
      </c>
      <c r="J435" t="s">
        <v>561</v>
      </c>
      <c r="K435" t="s">
        <v>512</v>
      </c>
      <c r="L435">
        <v>1</v>
      </c>
      <c r="M435" t="s">
        <v>29</v>
      </c>
      <c r="N435" t="s">
        <v>19</v>
      </c>
      <c r="P435" cm="1">
        <f t="array" ref="P4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35" s="19" t="s">
        <v>406</v>
      </c>
    </row>
    <row r="436" spans="2:18" hidden="1">
      <c r="B436" t="s">
        <v>64</v>
      </c>
      <c r="C436" t="s">
        <v>26</v>
      </c>
      <c r="D436" t="s">
        <v>905</v>
      </c>
      <c r="E436" t="s">
        <v>1065</v>
      </c>
      <c r="F436" t="s">
        <v>1066</v>
      </c>
      <c r="G436" t="s">
        <v>512</v>
      </c>
      <c r="H436">
        <v>1</v>
      </c>
      <c r="I436" t="s">
        <v>752</v>
      </c>
      <c r="J436" t="s">
        <v>955</v>
      </c>
      <c r="K436" t="s">
        <v>512</v>
      </c>
      <c r="L436">
        <v>1</v>
      </c>
      <c r="M436" t="s">
        <v>29</v>
      </c>
      <c r="N436" t="s">
        <v>19</v>
      </c>
      <c r="P436" cm="1">
        <f t="array" ref="P4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36" s="19" t="s">
        <v>406</v>
      </c>
    </row>
    <row r="437" spans="2:18" hidden="1">
      <c r="B437" t="s">
        <v>64</v>
      </c>
      <c r="C437" t="s">
        <v>26</v>
      </c>
      <c r="D437" t="s">
        <v>905</v>
      </c>
      <c r="E437" t="s">
        <v>1065</v>
      </c>
      <c r="F437" t="s">
        <v>1066</v>
      </c>
      <c r="G437" t="s">
        <v>512</v>
      </c>
      <c r="H437">
        <v>1</v>
      </c>
      <c r="I437" t="s">
        <v>753</v>
      </c>
      <c r="J437" t="s">
        <v>956</v>
      </c>
      <c r="K437" t="s">
        <v>512</v>
      </c>
      <c r="L437">
        <v>1</v>
      </c>
      <c r="M437" t="s">
        <v>29</v>
      </c>
      <c r="N437" t="s">
        <v>19</v>
      </c>
      <c r="P437" cm="1">
        <f t="array" ref="P4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37" s="19" t="s">
        <v>406</v>
      </c>
    </row>
    <row r="438" spans="2:18" hidden="1">
      <c r="B438" t="s">
        <v>64</v>
      </c>
      <c r="C438" t="s">
        <v>26</v>
      </c>
      <c r="D438" t="s">
        <v>905</v>
      </c>
      <c r="E438" t="s">
        <v>1065</v>
      </c>
      <c r="F438" t="s">
        <v>1066</v>
      </c>
      <c r="G438" t="s">
        <v>512</v>
      </c>
      <c r="H438">
        <v>1</v>
      </c>
      <c r="I438" t="s">
        <v>755</v>
      </c>
      <c r="J438" t="s">
        <v>957</v>
      </c>
      <c r="K438" t="s">
        <v>512</v>
      </c>
      <c r="L438">
        <v>1</v>
      </c>
      <c r="M438" t="s">
        <v>29</v>
      </c>
      <c r="N438" t="s">
        <v>19</v>
      </c>
      <c r="P438" cm="1">
        <f t="array" ref="P4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38" s="19" t="s">
        <v>406</v>
      </c>
    </row>
    <row r="439" spans="2:18" hidden="1">
      <c r="B439" t="s">
        <v>64</v>
      </c>
      <c r="C439" t="s">
        <v>26</v>
      </c>
      <c r="D439" t="s">
        <v>905</v>
      </c>
      <c r="E439" t="s">
        <v>1065</v>
      </c>
      <c r="F439" t="s">
        <v>1066</v>
      </c>
      <c r="G439" t="s">
        <v>512</v>
      </c>
      <c r="H439">
        <v>1</v>
      </c>
      <c r="I439" t="s">
        <v>757</v>
      </c>
      <c r="J439" t="s">
        <v>958</v>
      </c>
      <c r="K439" t="s">
        <v>512</v>
      </c>
      <c r="L439">
        <v>1</v>
      </c>
      <c r="M439" t="s">
        <v>29</v>
      </c>
      <c r="N439" t="s">
        <v>19</v>
      </c>
      <c r="P439" cm="1">
        <f t="array" ref="P4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39" s="19" t="s">
        <v>406</v>
      </c>
    </row>
    <row r="440" spans="2:18" hidden="1">
      <c r="B440" t="s">
        <v>63</v>
      </c>
      <c r="C440" t="s">
        <v>27</v>
      </c>
      <c r="D440" t="s">
        <v>30</v>
      </c>
      <c r="E440" t="s">
        <v>1067</v>
      </c>
      <c r="F440" t="s">
        <v>1066</v>
      </c>
      <c r="G440" t="s">
        <v>68</v>
      </c>
      <c r="H440">
        <v>1</v>
      </c>
      <c r="I440" t="s">
        <v>91</v>
      </c>
      <c r="J440" t="s">
        <v>233</v>
      </c>
      <c r="K440" t="s">
        <v>68</v>
      </c>
      <c r="L440">
        <v>30</v>
      </c>
      <c r="M440" t="s">
        <v>28</v>
      </c>
      <c r="N440" t="s">
        <v>31</v>
      </c>
      <c r="P440" cm="1">
        <f t="array" ref="P44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40" s="19" t="s">
        <v>406</v>
      </c>
    </row>
    <row r="441" spans="2:18" hidden="1">
      <c r="B441" t="s">
        <v>63</v>
      </c>
      <c r="C441" t="s">
        <v>27</v>
      </c>
      <c r="D441" t="s">
        <v>30</v>
      </c>
      <c r="E441" t="s">
        <v>1067</v>
      </c>
      <c r="F441" t="s">
        <v>1066</v>
      </c>
      <c r="G441" t="s">
        <v>68</v>
      </c>
      <c r="H441">
        <v>1</v>
      </c>
      <c r="I441" t="s">
        <v>87</v>
      </c>
      <c r="J441" t="s">
        <v>236</v>
      </c>
      <c r="K441" t="s">
        <v>68</v>
      </c>
      <c r="L441">
        <v>36</v>
      </c>
      <c r="M441" t="s">
        <v>28</v>
      </c>
      <c r="N441" t="s">
        <v>31</v>
      </c>
      <c r="P441" cm="1">
        <f t="array" ref="P44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41" s="19" t="s">
        <v>406</v>
      </c>
    </row>
    <row r="442" spans="2:18" hidden="1">
      <c r="B442" t="s">
        <v>63</v>
      </c>
      <c r="C442" t="s">
        <v>27</v>
      </c>
      <c r="D442" t="s">
        <v>30</v>
      </c>
      <c r="E442" t="s">
        <v>1067</v>
      </c>
      <c r="F442" t="s">
        <v>1066</v>
      </c>
      <c r="G442" t="s">
        <v>68</v>
      </c>
      <c r="H442">
        <v>1</v>
      </c>
      <c r="I442" t="s">
        <v>248</v>
      </c>
      <c r="J442" t="s">
        <v>968</v>
      </c>
      <c r="K442" t="s">
        <v>106</v>
      </c>
      <c r="L442">
        <v>1.07226</v>
      </c>
      <c r="M442" t="s">
        <v>29</v>
      </c>
      <c r="N442" t="s">
        <v>38</v>
      </c>
      <c r="P442" cm="1">
        <f t="array" ref="P44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42" s="19" t="s">
        <v>406</v>
      </c>
    </row>
    <row r="443" spans="2:18" hidden="1">
      <c r="B443" t="s">
        <v>63</v>
      </c>
      <c r="C443" t="s">
        <v>27</v>
      </c>
      <c r="D443" t="s">
        <v>30</v>
      </c>
      <c r="E443" t="s">
        <v>1067</v>
      </c>
      <c r="F443" t="s">
        <v>1066</v>
      </c>
      <c r="G443" t="s">
        <v>68</v>
      </c>
      <c r="H443">
        <v>1</v>
      </c>
      <c r="I443" s="19" t="s">
        <v>275</v>
      </c>
      <c r="J443" s="19" t="s">
        <v>1068</v>
      </c>
      <c r="K443" t="s">
        <v>68</v>
      </c>
      <c r="L443">
        <v>1</v>
      </c>
      <c r="M443" t="s">
        <v>29</v>
      </c>
      <c r="N443" t="s">
        <v>34</v>
      </c>
      <c r="P443" cm="1">
        <f t="array" ref="P44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443" s="19" t="s">
        <v>406</v>
      </c>
    </row>
    <row r="444" spans="2:18" hidden="1">
      <c r="B444" t="s">
        <v>63</v>
      </c>
      <c r="C444" t="s">
        <v>27</v>
      </c>
      <c r="D444" t="s">
        <v>30</v>
      </c>
      <c r="E444" t="s">
        <v>1067</v>
      </c>
      <c r="F444" t="s">
        <v>1066</v>
      </c>
      <c r="G444" t="s">
        <v>68</v>
      </c>
      <c r="H444">
        <v>1</v>
      </c>
      <c r="I444" t="s">
        <v>292</v>
      </c>
      <c r="J444" t="s">
        <v>1048</v>
      </c>
      <c r="K444" t="s">
        <v>68</v>
      </c>
      <c r="L444">
        <v>1</v>
      </c>
      <c r="M444" t="s">
        <v>29</v>
      </c>
      <c r="N444" t="s">
        <v>35</v>
      </c>
      <c r="P444" cm="1">
        <f t="array" ref="P44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444" s="19" t="s">
        <v>406</v>
      </c>
    </row>
    <row r="445" spans="2:18" hidden="1">
      <c r="B445" t="s">
        <v>63</v>
      </c>
      <c r="C445" t="s">
        <v>27</v>
      </c>
      <c r="D445" t="s">
        <v>30</v>
      </c>
      <c r="E445" t="s">
        <v>1067</v>
      </c>
      <c r="F445" t="s">
        <v>1066</v>
      </c>
      <c r="G445" t="s">
        <v>68</v>
      </c>
      <c r="H445">
        <v>1</v>
      </c>
      <c r="I445" t="s">
        <v>227</v>
      </c>
      <c r="J445" t="s">
        <v>228</v>
      </c>
      <c r="K445" t="s">
        <v>23</v>
      </c>
      <c r="L445">
        <v>1.1559999999999999</v>
      </c>
      <c r="M445" t="s">
        <v>29</v>
      </c>
      <c r="N445" t="s">
        <v>41</v>
      </c>
      <c r="P445" cm="1">
        <f t="array" ref="P44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445" s="19" t="s">
        <v>406</v>
      </c>
    </row>
    <row r="446" spans="2:18" hidden="1">
      <c r="B446" t="s">
        <v>64</v>
      </c>
      <c r="C446" t="s">
        <v>26</v>
      </c>
      <c r="D446" t="s">
        <v>905</v>
      </c>
      <c r="E446" t="s">
        <v>1069</v>
      </c>
      <c r="F446" t="s">
        <v>1070</v>
      </c>
      <c r="G446" t="s">
        <v>68</v>
      </c>
      <c r="H446">
        <v>1</v>
      </c>
      <c r="I446" t="s">
        <v>229</v>
      </c>
      <c r="J446" t="s">
        <v>230</v>
      </c>
      <c r="K446" t="s">
        <v>23</v>
      </c>
      <c r="L446">
        <v>4.3810000000000002</v>
      </c>
      <c r="M446" t="s">
        <v>28</v>
      </c>
      <c r="N446" t="s">
        <v>36</v>
      </c>
      <c r="P446" cm="1">
        <f t="array" ref="P4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46" s="19" t="s">
        <v>406</v>
      </c>
    </row>
    <row r="447" spans="2:18" hidden="1">
      <c r="B447" t="s">
        <v>64</v>
      </c>
      <c r="C447" t="s">
        <v>26</v>
      </c>
      <c r="D447" t="s">
        <v>905</v>
      </c>
      <c r="E447" t="s">
        <v>1069</v>
      </c>
      <c r="F447" t="s">
        <v>1070</v>
      </c>
      <c r="G447" t="s">
        <v>68</v>
      </c>
      <c r="H447">
        <v>1</v>
      </c>
      <c r="I447" t="s">
        <v>1071</v>
      </c>
      <c r="J447" t="s">
        <v>1070</v>
      </c>
      <c r="K447" t="s">
        <v>68</v>
      </c>
      <c r="L447">
        <v>1</v>
      </c>
      <c r="M447" t="s">
        <v>28</v>
      </c>
      <c r="N447" t="s">
        <v>30</v>
      </c>
      <c r="P447" cm="1">
        <f t="array" ref="P4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47" s="19" t="s">
        <v>406</v>
      </c>
    </row>
    <row r="448" spans="2:18" hidden="1">
      <c r="B448" t="s">
        <v>64</v>
      </c>
      <c r="C448" t="s">
        <v>26</v>
      </c>
      <c r="D448" t="s">
        <v>905</v>
      </c>
      <c r="E448" t="s">
        <v>1069</v>
      </c>
      <c r="F448" t="s">
        <v>1070</v>
      </c>
      <c r="G448" t="s">
        <v>68</v>
      </c>
      <c r="H448">
        <v>1</v>
      </c>
      <c r="I448" t="s">
        <v>1036</v>
      </c>
      <c r="J448" t="s">
        <v>1037</v>
      </c>
      <c r="K448" t="s">
        <v>68</v>
      </c>
      <c r="L448">
        <v>6</v>
      </c>
      <c r="M448" t="s">
        <v>29</v>
      </c>
      <c r="N448" t="s">
        <v>44</v>
      </c>
      <c r="P448" cm="1">
        <f t="array" ref="P4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48" s="19" t="s">
        <v>406</v>
      </c>
    </row>
    <row r="449" spans="2:18" hidden="1">
      <c r="B449" t="s">
        <v>64</v>
      </c>
      <c r="C449" t="s">
        <v>26</v>
      </c>
      <c r="D449" t="s">
        <v>905</v>
      </c>
      <c r="E449" t="s">
        <v>1069</v>
      </c>
      <c r="F449" t="s">
        <v>1070</v>
      </c>
      <c r="G449" t="s">
        <v>512</v>
      </c>
      <c r="H449">
        <v>1</v>
      </c>
      <c r="I449" t="s">
        <v>515</v>
      </c>
      <c r="J449" t="s">
        <v>516</v>
      </c>
      <c r="K449" t="s">
        <v>512</v>
      </c>
      <c r="L449">
        <v>1</v>
      </c>
      <c r="M449" t="s">
        <v>29</v>
      </c>
      <c r="N449" t="s">
        <v>19</v>
      </c>
      <c r="P449" cm="1">
        <f t="array" ref="P4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49" s="19" t="s">
        <v>406</v>
      </c>
    </row>
    <row r="450" spans="2:18" hidden="1">
      <c r="B450" t="s">
        <v>64</v>
      </c>
      <c r="C450" t="s">
        <v>26</v>
      </c>
      <c r="D450" t="s">
        <v>905</v>
      </c>
      <c r="E450" t="s">
        <v>1069</v>
      </c>
      <c r="F450" t="s">
        <v>1070</v>
      </c>
      <c r="G450" t="s">
        <v>512</v>
      </c>
      <c r="H450">
        <v>1</v>
      </c>
      <c r="I450" t="s">
        <v>656</v>
      </c>
      <c r="J450" t="s">
        <v>657</v>
      </c>
      <c r="K450" t="s">
        <v>512</v>
      </c>
      <c r="L450">
        <v>1</v>
      </c>
      <c r="M450" t="s">
        <v>29</v>
      </c>
      <c r="N450" t="s">
        <v>19</v>
      </c>
      <c r="P450" cm="1">
        <f t="array" ref="P4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50" s="19" t="s">
        <v>406</v>
      </c>
    </row>
    <row r="451" spans="2:18" hidden="1">
      <c r="B451" t="s">
        <v>64</v>
      </c>
      <c r="C451" t="s">
        <v>26</v>
      </c>
      <c r="D451" t="s">
        <v>905</v>
      </c>
      <c r="E451" t="s">
        <v>1069</v>
      </c>
      <c r="F451" t="s">
        <v>1070</v>
      </c>
      <c r="G451" t="s">
        <v>512</v>
      </c>
      <c r="H451">
        <v>1</v>
      </c>
      <c r="I451" t="s">
        <v>658</v>
      </c>
      <c r="J451" t="s">
        <v>659</v>
      </c>
      <c r="K451" t="s">
        <v>512</v>
      </c>
      <c r="L451">
        <v>1</v>
      </c>
      <c r="M451" t="s">
        <v>29</v>
      </c>
      <c r="N451" t="s">
        <v>19</v>
      </c>
      <c r="P451" cm="1">
        <f t="array" ref="P4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51" s="19" t="s">
        <v>406</v>
      </c>
    </row>
    <row r="452" spans="2:18" hidden="1">
      <c r="B452" t="s">
        <v>64</v>
      </c>
      <c r="C452" t="s">
        <v>26</v>
      </c>
      <c r="D452" t="s">
        <v>905</v>
      </c>
      <c r="E452" t="s">
        <v>1069</v>
      </c>
      <c r="F452" t="s">
        <v>1070</v>
      </c>
      <c r="G452" t="s">
        <v>512</v>
      </c>
      <c r="H452">
        <v>1</v>
      </c>
      <c r="I452" t="s">
        <v>650</v>
      </c>
      <c r="J452" t="s">
        <v>651</v>
      </c>
      <c r="K452" t="s">
        <v>512</v>
      </c>
      <c r="L452">
        <v>1</v>
      </c>
      <c r="M452" t="s">
        <v>29</v>
      </c>
      <c r="N452" t="s">
        <v>19</v>
      </c>
      <c r="P452" cm="1">
        <f t="array" ref="P4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52" s="19" t="s">
        <v>406</v>
      </c>
    </row>
    <row r="453" spans="2:18" hidden="1">
      <c r="B453" t="s">
        <v>64</v>
      </c>
      <c r="C453" t="s">
        <v>26</v>
      </c>
      <c r="D453" t="s">
        <v>905</v>
      </c>
      <c r="E453" t="s">
        <v>1069</v>
      </c>
      <c r="F453" t="s">
        <v>1070</v>
      </c>
      <c r="G453" t="s">
        <v>512</v>
      </c>
      <c r="H453">
        <v>1</v>
      </c>
      <c r="I453" t="s">
        <v>560</v>
      </c>
      <c r="J453" t="s">
        <v>561</v>
      </c>
      <c r="K453" t="s">
        <v>512</v>
      </c>
      <c r="L453">
        <v>1</v>
      </c>
      <c r="M453" t="s">
        <v>29</v>
      </c>
      <c r="N453" t="s">
        <v>19</v>
      </c>
      <c r="P453" cm="1">
        <f t="array" ref="P4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53" s="19" t="s">
        <v>406</v>
      </c>
    </row>
    <row r="454" spans="2:18" hidden="1">
      <c r="B454" t="s">
        <v>64</v>
      </c>
      <c r="C454" t="s">
        <v>26</v>
      </c>
      <c r="D454" t="s">
        <v>905</v>
      </c>
      <c r="E454" t="s">
        <v>1069</v>
      </c>
      <c r="F454" t="s">
        <v>1070</v>
      </c>
      <c r="G454" t="s">
        <v>512</v>
      </c>
      <c r="H454">
        <v>1</v>
      </c>
      <c r="I454" t="s">
        <v>752</v>
      </c>
      <c r="J454" t="s">
        <v>955</v>
      </c>
      <c r="K454" t="s">
        <v>512</v>
      </c>
      <c r="L454">
        <v>1</v>
      </c>
      <c r="M454" t="s">
        <v>29</v>
      </c>
      <c r="N454" t="s">
        <v>19</v>
      </c>
      <c r="P454" cm="1">
        <f t="array" ref="P4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54" s="19" t="s">
        <v>406</v>
      </c>
    </row>
    <row r="455" spans="2:18" hidden="1">
      <c r="B455" t="s">
        <v>64</v>
      </c>
      <c r="C455" t="s">
        <v>26</v>
      </c>
      <c r="D455" t="s">
        <v>905</v>
      </c>
      <c r="E455" t="s">
        <v>1069</v>
      </c>
      <c r="F455" t="s">
        <v>1070</v>
      </c>
      <c r="G455" t="s">
        <v>512</v>
      </c>
      <c r="H455">
        <v>1</v>
      </c>
      <c r="I455" t="s">
        <v>753</v>
      </c>
      <c r="J455" t="s">
        <v>956</v>
      </c>
      <c r="K455" t="s">
        <v>512</v>
      </c>
      <c r="L455">
        <v>1</v>
      </c>
      <c r="M455" t="s">
        <v>29</v>
      </c>
      <c r="N455" t="s">
        <v>19</v>
      </c>
      <c r="P455" cm="1">
        <f t="array" ref="P4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55" s="19" t="s">
        <v>406</v>
      </c>
    </row>
    <row r="456" spans="2:18" hidden="1">
      <c r="B456" t="s">
        <v>64</v>
      </c>
      <c r="C456" t="s">
        <v>26</v>
      </c>
      <c r="D456" t="s">
        <v>905</v>
      </c>
      <c r="E456" t="s">
        <v>1069</v>
      </c>
      <c r="F456" t="s">
        <v>1070</v>
      </c>
      <c r="G456" t="s">
        <v>512</v>
      </c>
      <c r="H456">
        <v>1</v>
      </c>
      <c r="I456" t="s">
        <v>755</v>
      </c>
      <c r="J456" t="s">
        <v>957</v>
      </c>
      <c r="K456" t="s">
        <v>512</v>
      </c>
      <c r="L456">
        <v>1</v>
      </c>
      <c r="M456" t="s">
        <v>29</v>
      </c>
      <c r="N456" t="s">
        <v>19</v>
      </c>
      <c r="P456" cm="1">
        <f t="array" ref="P4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56" s="19" t="s">
        <v>406</v>
      </c>
    </row>
    <row r="457" spans="2:18" hidden="1">
      <c r="B457" t="s">
        <v>64</v>
      </c>
      <c r="C457" t="s">
        <v>26</v>
      </c>
      <c r="D457" t="s">
        <v>905</v>
      </c>
      <c r="E457" t="s">
        <v>1069</v>
      </c>
      <c r="F457" t="s">
        <v>1070</v>
      </c>
      <c r="G457" t="s">
        <v>512</v>
      </c>
      <c r="H457">
        <v>1</v>
      </c>
      <c r="I457" t="s">
        <v>757</v>
      </c>
      <c r="J457" t="s">
        <v>958</v>
      </c>
      <c r="K457" t="s">
        <v>512</v>
      </c>
      <c r="L457">
        <v>1</v>
      </c>
      <c r="M457" t="s">
        <v>29</v>
      </c>
      <c r="N457" t="s">
        <v>19</v>
      </c>
      <c r="P457" cm="1">
        <f t="array" ref="P4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57" s="19" t="s">
        <v>406</v>
      </c>
    </row>
    <row r="458" spans="2:18" hidden="1">
      <c r="B458" t="s">
        <v>63</v>
      </c>
      <c r="C458" t="s">
        <v>27</v>
      </c>
      <c r="D458" t="s">
        <v>30</v>
      </c>
      <c r="E458" t="s">
        <v>1071</v>
      </c>
      <c r="F458" t="s">
        <v>1070</v>
      </c>
      <c r="G458" t="s">
        <v>68</v>
      </c>
      <c r="H458">
        <v>1</v>
      </c>
      <c r="I458" t="s">
        <v>91</v>
      </c>
      <c r="J458" t="s">
        <v>233</v>
      </c>
      <c r="K458" t="s">
        <v>68</v>
      </c>
      <c r="L458">
        <v>36</v>
      </c>
      <c r="M458" t="s">
        <v>28</v>
      </c>
      <c r="N458" t="s">
        <v>31</v>
      </c>
      <c r="P458" cm="1">
        <f t="array" ref="P45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58" s="19" t="s">
        <v>406</v>
      </c>
    </row>
    <row r="459" spans="2:18" hidden="1">
      <c r="B459" t="s">
        <v>63</v>
      </c>
      <c r="C459" t="s">
        <v>27</v>
      </c>
      <c r="D459" t="s">
        <v>30</v>
      </c>
      <c r="E459" t="s">
        <v>1071</v>
      </c>
      <c r="F459" t="s">
        <v>1070</v>
      </c>
      <c r="G459" t="s">
        <v>68</v>
      </c>
      <c r="H459">
        <v>1</v>
      </c>
      <c r="I459" t="s">
        <v>87</v>
      </c>
      <c r="J459" t="s">
        <v>236</v>
      </c>
      <c r="K459" t="s">
        <v>68</v>
      </c>
      <c r="L459">
        <v>36</v>
      </c>
      <c r="M459" t="s">
        <v>28</v>
      </c>
      <c r="N459" t="s">
        <v>31</v>
      </c>
      <c r="P459" cm="1">
        <f t="array" ref="P45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59" s="19" t="s">
        <v>406</v>
      </c>
    </row>
    <row r="460" spans="2:18" hidden="1">
      <c r="B460" t="s">
        <v>63</v>
      </c>
      <c r="C460" t="s">
        <v>27</v>
      </c>
      <c r="D460" t="s">
        <v>30</v>
      </c>
      <c r="E460" t="s">
        <v>1071</v>
      </c>
      <c r="F460" t="s">
        <v>1070</v>
      </c>
      <c r="G460" t="s">
        <v>68</v>
      </c>
      <c r="H460">
        <v>1</v>
      </c>
      <c r="I460" t="s">
        <v>248</v>
      </c>
      <c r="J460" t="s">
        <v>968</v>
      </c>
      <c r="K460" t="s">
        <v>106</v>
      </c>
      <c r="L460">
        <v>1.2868200000000001</v>
      </c>
      <c r="M460" t="s">
        <v>29</v>
      </c>
      <c r="N460" t="s">
        <v>38</v>
      </c>
      <c r="P460" cm="1">
        <f t="array" ref="P46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60" s="19" t="s">
        <v>406</v>
      </c>
    </row>
    <row r="461" spans="2:18" hidden="1">
      <c r="B461" t="s">
        <v>63</v>
      </c>
      <c r="C461" t="s">
        <v>27</v>
      </c>
      <c r="D461" t="s">
        <v>30</v>
      </c>
      <c r="E461" t="s">
        <v>1071</v>
      </c>
      <c r="F461" t="s">
        <v>1070</v>
      </c>
      <c r="G461" t="s">
        <v>68</v>
      </c>
      <c r="H461">
        <v>1</v>
      </c>
      <c r="I461" s="19" t="s">
        <v>275</v>
      </c>
      <c r="J461" s="19" t="s">
        <v>1068</v>
      </c>
      <c r="K461" t="s">
        <v>68</v>
      </c>
      <c r="L461">
        <v>1</v>
      </c>
      <c r="M461" t="s">
        <v>29</v>
      </c>
      <c r="N461" t="s">
        <v>34</v>
      </c>
      <c r="P461" cm="1">
        <f t="array" ref="P46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461" s="19" t="s">
        <v>406</v>
      </c>
    </row>
    <row r="462" spans="2:18" hidden="1">
      <c r="B462" t="s">
        <v>63</v>
      </c>
      <c r="C462" t="s">
        <v>27</v>
      </c>
      <c r="D462" t="s">
        <v>30</v>
      </c>
      <c r="E462" t="s">
        <v>1071</v>
      </c>
      <c r="F462" t="s">
        <v>1070</v>
      </c>
      <c r="G462" t="s">
        <v>68</v>
      </c>
      <c r="H462">
        <v>1</v>
      </c>
      <c r="I462" t="s">
        <v>292</v>
      </c>
      <c r="J462" t="s">
        <v>1048</v>
      </c>
      <c r="K462" t="s">
        <v>68</v>
      </c>
      <c r="L462">
        <v>1</v>
      </c>
      <c r="M462" t="s">
        <v>29</v>
      </c>
      <c r="N462" t="s">
        <v>35</v>
      </c>
      <c r="P462" cm="1">
        <f t="array" ref="P46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462" s="19" t="s">
        <v>406</v>
      </c>
    </row>
    <row r="463" spans="2:18" hidden="1">
      <c r="B463" t="s">
        <v>63</v>
      </c>
      <c r="C463" t="s">
        <v>27</v>
      </c>
      <c r="D463" t="s">
        <v>30</v>
      </c>
      <c r="E463" t="s">
        <v>1071</v>
      </c>
      <c r="F463" t="s">
        <v>1070</v>
      </c>
      <c r="G463" t="s">
        <v>68</v>
      </c>
      <c r="H463">
        <v>1</v>
      </c>
      <c r="I463" t="s">
        <v>227</v>
      </c>
      <c r="J463" t="s">
        <v>228</v>
      </c>
      <c r="K463" t="s">
        <v>23</v>
      </c>
      <c r="L463">
        <v>1.1559999999999999</v>
      </c>
      <c r="M463" t="s">
        <v>29</v>
      </c>
      <c r="N463" t="s">
        <v>41</v>
      </c>
      <c r="P463" cm="1">
        <f t="array" ref="P46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463" s="19" t="s">
        <v>406</v>
      </c>
    </row>
    <row r="464" spans="2:18" hidden="1">
      <c r="B464" t="s">
        <v>64</v>
      </c>
      <c r="C464" t="s">
        <v>26</v>
      </c>
      <c r="D464" t="s">
        <v>905</v>
      </c>
      <c r="E464" t="s">
        <v>1072</v>
      </c>
      <c r="F464" t="s">
        <v>1073</v>
      </c>
      <c r="G464" t="s">
        <v>68</v>
      </c>
      <c r="H464">
        <v>1</v>
      </c>
      <c r="I464" t="s">
        <v>229</v>
      </c>
      <c r="J464" t="s">
        <v>230</v>
      </c>
      <c r="K464" t="s">
        <v>23</v>
      </c>
      <c r="L464">
        <v>5.3579999999999997</v>
      </c>
      <c r="M464" t="s">
        <v>28</v>
      </c>
      <c r="N464" t="s">
        <v>36</v>
      </c>
      <c r="P464" cm="1">
        <f t="array" ref="P4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64" s="19" t="s">
        <v>406</v>
      </c>
    </row>
    <row r="465" spans="2:18" hidden="1">
      <c r="B465" t="s">
        <v>64</v>
      </c>
      <c r="C465" t="s">
        <v>26</v>
      </c>
      <c r="D465" t="s">
        <v>905</v>
      </c>
      <c r="E465" t="s">
        <v>1072</v>
      </c>
      <c r="F465" t="s">
        <v>1073</v>
      </c>
      <c r="G465" t="s">
        <v>68</v>
      </c>
      <c r="H465">
        <v>1</v>
      </c>
      <c r="I465" t="s">
        <v>1074</v>
      </c>
      <c r="J465" t="s">
        <v>1073</v>
      </c>
      <c r="K465" t="s">
        <v>68</v>
      </c>
      <c r="L465">
        <v>1</v>
      </c>
      <c r="M465" t="s">
        <v>28</v>
      </c>
      <c r="N465" t="s">
        <v>30</v>
      </c>
      <c r="P465" cm="1">
        <f t="array" ref="P4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65" s="19" t="s">
        <v>406</v>
      </c>
    </row>
    <row r="466" spans="2:18" hidden="1">
      <c r="B466" t="s">
        <v>64</v>
      </c>
      <c r="C466" t="s">
        <v>26</v>
      </c>
      <c r="D466" t="s">
        <v>905</v>
      </c>
      <c r="E466" t="s">
        <v>1072</v>
      </c>
      <c r="F466" t="s">
        <v>1073</v>
      </c>
      <c r="G466" t="s">
        <v>68</v>
      </c>
      <c r="H466">
        <v>1</v>
      </c>
      <c r="I466" t="s">
        <v>1036</v>
      </c>
      <c r="J466" t="s">
        <v>1037</v>
      </c>
      <c r="K466" t="s">
        <v>68</v>
      </c>
      <c r="L466">
        <v>6</v>
      </c>
      <c r="M466" t="s">
        <v>29</v>
      </c>
      <c r="N466" t="s">
        <v>44</v>
      </c>
      <c r="P466" cm="1">
        <f t="array" ref="P4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66" s="19" t="s">
        <v>406</v>
      </c>
    </row>
    <row r="467" spans="2:18" hidden="1">
      <c r="B467" t="s">
        <v>64</v>
      </c>
      <c r="C467" t="s">
        <v>26</v>
      </c>
      <c r="D467" t="s">
        <v>905</v>
      </c>
      <c r="E467" t="s">
        <v>1072</v>
      </c>
      <c r="F467" t="s">
        <v>1073</v>
      </c>
      <c r="G467" t="s">
        <v>512</v>
      </c>
      <c r="H467">
        <v>1</v>
      </c>
      <c r="I467" t="s">
        <v>515</v>
      </c>
      <c r="J467" t="s">
        <v>516</v>
      </c>
      <c r="K467" t="s">
        <v>512</v>
      </c>
      <c r="L467">
        <v>1</v>
      </c>
      <c r="M467" t="s">
        <v>29</v>
      </c>
      <c r="N467" t="s">
        <v>19</v>
      </c>
      <c r="P467" cm="1">
        <f t="array" ref="P4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67" s="19" t="s">
        <v>406</v>
      </c>
    </row>
    <row r="468" spans="2:18" hidden="1">
      <c r="B468" t="s">
        <v>64</v>
      </c>
      <c r="C468" t="s">
        <v>26</v>
      </c>
      <c r="D468" t="s">
        <v>905</v>
      </c>
      <c r="E468" t="s">
        <v>1072</v>
      </c>
      <c r="F468" t="s">
        <v>1073</v>
      </c>
      <c r="G468" t="s">
        <v>512</v>
      </c>
      <c r="H468">
        <v>1</v>
      </c>
      <c r="I468" t="s">
        <v>663</v>
      </c>
      <c r="J468" t="s">
        <v>664</v>
      </c>
      <c r="K468" t="s">
        <v>512</v>
      </c>
      <c r="L468">
        <v>1</v>
      </c>
      <c r="M468" t="s">
        <v>29</v>
      </c>
      <c r="N468" t="s">
        <v>19</v>
      </c>
      <c r="P468" cm="1">
        <f t="array" ref="P4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68" s="19" t="s">
        <v>406</v>
      </c>
    </row>
    <row r="469" spans="2:18" hidden="1">
      <c r="B469" t="s">
        <v>64</v>
      </c>
      <c r="C469" t="s">
        <v>26</v>
      </c>
      <c r="D469" t="s">
        <v>905</v>
      </c>
      <c r="E469" t="s">
        <v>1072</v>
      </c>
      <c r="F469" t="s">
        <v>1073</v>
      </c>
      <c r="G469" t="s">
        <v>512</v>
      </c>
      <c r="H469">
        <v>1</v>
      </c>
      <c r="I469" t="s">
        <v>665</v>
      </c>
      <c r="J469" t="s">
        <v>666</v>
      </c>
      <c r="K469" t="s">
        <v>512</v>
      </c>
      <c r="L469">
        <v>1</v>
      </c>
      <c r="M469" t="s">
        <v>29</v>
      </c>
      <c r="N469" t="s">
        <v>19</v>
      </c>
      <c r="P469" cm="1">
        <f t="array" ref="P4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69" s="19" t="s">
        <v>406</v>
      </c>
    </row>
    <row r="470" spans="2:18" hidden="1">
      <c r="B470" t="s">
        <v>64</v>
      </c>
      <c r="C470" t="s">
        <v>26</v>
      </c>
      <c r="D470" t="s">
        <v>905</v>
      </c>
      <c r="E470" t="s">
        <v>1072</v>
      </c>
      <c r="F470" t="s">
        <v>1073</v>
      </c>
      <c r="G470" t="s">
        <v>512</v>
      </c>
      <c r="H470">
        <v>1</v>
      </c>
      <c r="I470" t="s">
        <v>650</v>
      </c>
      <c r="J470" t="s">
        <v>651</v>
      </c>
      <c r="K470" t="s">
        <v>512</v>
      </c>
      <c r="L470">
        <v>1</v>
      </c>
      <c r="M470" t="s">
        <v>29</v>
      </c>
      <c r="N470" t="s">
        <v>19</v>
      </c>
      <c r="P470" cm="1">
        <f t="array" ref="P4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70" s="19" t="s">
        <v>406</v>
      </c>
    </row>
    <row r="471" spans="2:18" hidden="1">
      <c r="B471" t="s">
        <v>64</v>
      </c>
      <c r="C471" t="s">
        <v>26</v>
      </c>
      <c r="D471" t="s">
        <v>905</v>
      </c>
      <c r="E471" t="s">
        <v>1072</v>
      </c>
      <c r="F471" t="s">
        <v>1073</v>
      </c>
      <c r="G471" t="s">
        <v>512</v>
      </c>
      <c r="H471">
        <v>1</v>
      </c>
      <c r="I471" t="s">
        <v>560</v>
      </c>
      <c r="J471" t="s">
        <v>561</v>
      </c>
      <c r="K471" t="s">
        <v>512</v>
      </c>
      <c r="L471">
        <v>1</v>
      </c>
      <c r="M471" t="s">
        <v>29</v>
      </c>
      <c r="N471" t="s">
        <v>19</v>
      </c>
      <c r="P471" cm="1">
        <f t="array" ref="P4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71" s="19" t="s">
        <v>406</v>
      </c>
    </row>
    <row r="472" spans="2:18" hidden="1">
      <c r="B472" t="s">
        <v>64</v>
      </c>
      <c r="C472" t="s">
        <v>26</v>
      </c>
      <c r="D472" t="s">
        <v>905</v>
      </c>
      <c r="E472" t="s">
        <v>1072</v>
      </c>
      <c r="F472" t="s">
        <v>1073</v>
      </c>
      <c r="G472" t="s">
        <v>512</v>
      </c>
      <c r="H472">
        <v>1</v>
      </c>
      <c r="I472" t="s">
        <v>752</v>
      </c>
      <c r="J472" t="s">
        <v>955</v>
      </c>
      <c r="K472" t="s">
        <v>512</v>
      </c>
      <c r="L472">
        <v>1</v>
      </c>
      <c r="M472" t="s">
        <v>29</v>
      </c>
      <c r="N472" t="s">
        <v>19</v>
      </c>
      <c r="P472" cm="1">
        <f t="array" ref="P4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72" s="19" t="s">
        <v>406</v>
      </c>
    </row>
    <row r="473" spans="2:18" hidden="1">
      <c r="B473" t="s">
        <v>64</v>
      </c>
      <c r="C473" t="s">
        <v>26</v>
      </c>
      <c r="D473" t="s">
        <v>905</v>
      </c>
      <c r="E473" t="s">
        <v>1072</v>
      </c>
      <c r="F473" t="s">
        <v>1073</v>
      </c>
      <c r="G473" t="s">
        <v>512</v>
      </c>
      <c r="H473">
        <v>1</v>
      </c>
      <c r="I473" t="s">
        <v>753</v>
      </c>
      <c r="J473" t="s">
        <v>956</v>
      </c>
      <c r="K473" t="s">
        <v>512</v>
      </c>
      <c r="L473">
        <v>1</v>
      </c>
      <c r="M473" t="s">
        <v>29</v>
      </c>
      <c r="N473" t="s">
        <v>19</v>
      </c>
      <c r="P473" cm="1">
        <f t="array" ref="P4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73" s="19" t="s">
        <v>406</v>
      </c>
    </row>
    <row r="474" spans="2:18" hidden="1">
      <c r="B474" t="s">
        <v>64</v>
      </c>
      <c r="C474" t="s">
        <v>26</v>
      </c>
      <c r="D474" t="s">
        <v>905</v>
      </c>
      <c r="E474" t="s">
        <v>1072</v>
      </c>
      <c r="F474" t="s">
        <v>1073</v>
      </c>
      <c r="G474" t="s">
        <v>512</v>
      </c>
      <c r="H474">
        <v>1</v>
      </c>
      <c r="I474" t="s">
        <v>755</v>
      </c>
      <c r="J474" t="s">
        <v>957</v>
      </c>
      <c r="K474" t="s">
        <v>512</v>
      </c>
      <c r="L474">
        <v>1</v>
      </c>
      <c r="M474" t="s">
        <v>29</v>
      </c>
      <c r="N474" t="s">
        <v>19</v>
      </c>
      <c r="P474" cm="1">
        <f t="array" ref="P4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74" s="19" t="s">
        <v>406</v>
      </c>
    </row>
    <row r="475" spans="2:18" hidden="1">
      <c r="B475" t="s">
        <v>64</v>
      </c>
      <c r="C475" t="s">
        <v>26</v>
      </c>
      <c r="D475" t="s">
        <v>905</v>
      </c>
      <c r="E475" t="s">
        <v>1072</v>
      </c>
      <c r="F475" t="s">
        <v>1073</v>
      </c>
      <c r="G475" t="s">
        <v>512</v>
      </c>
      <c r="H475">
        <v>1</v>
      </c>
      <c r="I475" t="s">
        <v>757</v>
      </c>
      <c r="J475" t="s">
        <v>958</v>
      </c>
      <c r="K475" t="s">
        <v>512</v>
      </c>
      <c r="L475">
        <v>1</v>
      </c>
      <c r="M475" t="s">
        <v>29</v>
      </c>
      <c r="N475" t="s">
        <v>19</v>
      </c>
      <c r="P475" cm="1">
        <f t="array" ref="P4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75" s="19" t="s">
        <v>406</v>
      </c>
    </row>
    <row r="476" spans="2:18" hidden="1">
      <c r="B476" t="s">
        <v>63</v>
      </c>
      <c r="C476" t="s">
        <v>27</v>
      </c>
      <c r="D476" t="s">
        <v>30</v>
      </c>
      <c r="E476" t="s">
        <v>1074</v>
      </c>
      <c r="F476" t="s">
        <v>1073</v>
      </c>
      <c r="G476" t="s">
        <v>68</v>
      </c>
      <c r="H476">
        <v>1</v>
      </c>
      <c r="I476" t="s">
        <v>91</v>
      </c>
      <c r="J476" t="s">
        <v>233</v>
      </c>
      <c r="K476" t="s">
        <v>68</v>
      </c>
      <c r="L476">
        <v>36</v>
      </c>
      <c r="M476" t="s">
        <v>28</v>
      </c>
      <c r="N476" t="s">
        <v>31</v>
      </c>
      <c r="P476" cm="1">
        <f t="array" ref="P47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76" s="19" t="s">
        <v>406</v>
      </c>
    </row>
    <row r="477" spans="2:18" hidden="1">
      <c r="B477" t="s">
        <v>63</v>
      </c>
      <c r="C477" t="s">
        <v>27</v>
      </c>
      <c r="D477" t="s">
        <v>30</v>
      </c>
      <c r="E477" t="s">
        <v>1074</v>
      </c>
      <c r="F477" t="s">
        <v>1073</v>
      </c>
      <c r="G477" t="s">
        <v>68</v>
      </c>
      <c r="H477">
        <v>1</v>
      </c>
      <c r="I477" t="s">
        <v>87</v>
      </c>
      <c r="J477" t="s">
        <v>236</v>
      </c>
      <c r="K477" t="s">
        <v>68</v>
      </c>
      <c r="L477">
        <v>42</v>
      </c>
      <c r="M477" t="s">
        <v>28</v>
      </c>
      <c r="N477" t="s">
        <v>31</v>
      </c>
      <c r="P477" cm="1">
        <f t="array" ref="P47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77" s="19" t="s">
        <v>406</v>
      </c>
    </row>
    <row r="478" spans="2:18" hidden="1">
      <c r="B478" t="s">
        <v>63</v>
      </c>
      <c r="C478" t="s">
        <v>27</v>
      </c>
      <c r="D478" t="s">
        <v>30</v>
      </c>
      <c r="E478" t="s">
        <v>1074</v>
      </c>
      <c r="F478" t="s">
        <v>1073</v>
      </c>
      <c r="G478" t="s">
        <v>68</v>
      </c>
      <c r="H478">
        <v>1</v>
      </c>
      <c r="I478" t="s">
        <v>248</v>
      </c>
      <c r="J478" t="s">
        <v>968</v>
      </c>
      <c r="K478" t="s">
        <v>106</v>
      </c>
      <c r="L478">
        <v>1.2867120000000001</v>
      </c>
      <c r="M478" t="s">
        <v>29</v>
      </c>
      <c r="N478" t="s">
        <v>38</v>
      </c>
      <c r="P478" cm="1">
        <f t="array" ref="P47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78" s="19" t="s">
        <v>406</v>
      </c>
    </row>
    <row r="479" spans="2:18" hidden="1">
      <c r="B479" t="s">
        <v>63</v>
      </c>
      <c r="C479" t="s">
        <v>27</v>
      </c>
      <c r="D479" t="s">
        <v>30</v>
      </c>
      <c r="E479" t="s">
        <v>1074</v>
      </c>
      <c r="F479" t="s">
        <v>1073</v>
      </c>
      <c r="G479" t="s">
        <v>68</v>
      </c>
      <c r="H479">
        <v>1</v>
      </c>
      <c r="I479" t="s">
        <v>277</v>
      </c>
      <c r="J479" t="s">
        <v>993</v>
      </c>
      <c r="K479" t="s">
        <v>68</v>
      </c>
      <c r="L479">
        <v>1</v>
      </c>
      <c r="M479" t="s">
        <v>29</v>
      </c>
      <c r="N479" t="s">
        <v>34</v>
      </c>
      <c r="P479" cm="1">
        <f t="array" ref="P47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479" s="19" t="s">
        <v>406</v>
      </c>
    </row>
    <row r="480" spans="2:18" hidden="1">
      <c r="B480" t="s">
        <v>63</v>
      </c>
      <c r="C480" t="s">
        <v>27</v>
      </c>
      <c r="D480" t="s">
        <v>30</v>
      </c>
      <c r="E480" t="s">
        <v>1074</v>
      </c>
      <c r="F480" t="s">
        <v>1073</v>
      </c>
      <c r="G480" t="s">
        <v>68</v>
      </c>
      <c r="H480">
        <v>1</v>
      </c>
      <c r="I480" t="s">
        <v>294</v>
      </c>
      <c r="J480" t="s">
        <v>1075</v>
      </c>
      <c r="K480" t="s">
        <v>68</v>
      </c>
      <c r="L480">
        <v>1</v>
      </c>
      <c r="M480" t="s">
        <v>29</v>
      </c>
      <c r="N480" t="s">
        <v>35</v>
      </c>
      <c r="P480" cm="1">
        <f t="array" ref="P48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480" s="19" t="s">
        <v>406</v>
      </c>
    </row>
    <row r="481" spans="2:18" hidden="1">
      <c r="B481" t="s">
        <v>63</v>
      </c>
      <c r="C481" t="s">
        <v>27</v>
      </c>
      <c r="D481" t="s">
        <v>30</v>
      </c>
      <c r="E481" t="s">
        <v>1074</v>
      </c>
      <c r="F481" t="s">
        <v>1073</v>
      </c>
      <c r="G481" t="s">
        <v>68</v>
      </c>
      <c r="H481">
        <v>1</v>
      </c>
      <c r="I481" t="s">
        <v>227</v>
      </c>
      <c r="J481" t="s">
        <v>228</v>
      </c>
      <c r="K481" t="s">
        <v>23</v>
      </c>
      <c r="L481">
        <v>1.252</v>
      </c>
      <c r="M481" t="s">
        <v>29</v>
      </c>
      <c r="N481" t="s">
        <v>41</v>
      </c>
      <c r="P481" cm="1">
        <f t="array" ref="P48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481" s="19" t="s">
        <v>406</v>
      </c>
    </row>
    <row r="482" spans="2:18" hidden="1">
      <c r="B482" t="s">
        <v>64</v>
      </c>
      <c r="C482" t="s">
        <v>26</v>
      </c>
      <c r="D482" t="s">
        <v>905</v>
      </c>
      <c r="E482" t="s">
        <v>1076</v>
      </c>
      <c r="F482" t="s">
        <v>1077</v>
      </c>
      <c r="G482" t="s">
        <v>68</v>
      </c>
      <c r="H482">
        <v>1</v>
      </c>
      <c r="I482" t="s">
        <v>229</v>
      </c>
      <c r="J482" t="s">
        <v>230</v>
      </c>
      <c r="K482" t="s">
        <v>23</v>
      </c>
      <c r="L482">
        <v>5.3579999999999997</v>
      </c>
      <c r="M482" t="s">
        <v>28</v>
      </c>
      <c r="N482" t="s">
        <v>36</v>
      </c>
      <c r="P482" cm="1">
        <f t="array" ref="P4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82" s="19" t="s">
        <v>406</v>
      </c>
    </row>
    <row r="483" spans="2:18" hidden="1">
      <c r="B483" t="s">
        <v>64</v>
      </c>
      <c r="C483" t="s">
        <v>26</v>
      </c>
      <c r="D483" t="s">
        <v>905</v>
      </c>
      <c r="E483" t="s">
        <v>1076</v>
      </c>
      <c r="F483" t="s">
        <v>1077</v>
      </c>
      <c r="G483" t="s">
        <v>68</v>
      </c>
      <c r="H483">
        <v>1</v>
      </c>
      <c r="I483" t="s">
        <v>1078</v>
      </c>
      <c r="J483" t="s">
        <v>1077</v>
      </c>
      <c r="K483" t="s">
        <v>68</v>
      </c>
      <c r="L483">
        <v>1</v>
      </c>
      <c r="M483" t="s">
        <v>28</v>
      </c>
      <c r="N483" t="s">
        <v>30</v>
      </c>
      <c r="P483" cm="1">
        <f t="array" ref="P4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83" s="19" t="s">
        <v>406</v>
      </c>
    </row>
    <row r="484" spans="2:18" hidden="1">
      <c r="B484" t="s">
        <v>64</v>
      </c>
      <c r="C484" t="s">
        <v>26</v>
      </c>
      <c r="D484" t="s">
        <v>905</v>
      </c>
      <c r="E484" t="s">
        <v>1076</v>
      </c>
      <c r="F484" t="s">
        <v>1077</v>
      </c>
      <c r="G484" t="s">
        <v>68</v>
      </c>
      <c r="H484">
        <v>1</v>
      </c>
      <c r="I484" t="s">
        <v>1036</v>
      </c>
      <c r="J484" t="s">
        <v>1037</v>
      </c>
      <c r="K484" t="s">
        <v>68</v>
      </c>
      <c r="L484">
        <v>6</v>
      </c>
      <c r="M484" t="s">
        <v>29</v>
      </c>
      <c r="N484" t="s">
        <v>44</v>
      </c>
      <c r="P484" cm="1">
        <f t="array" ref="P4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84" s="19" t="s">
        <v>406</v>
      </c>
    </row>
    <row r="485" spans="2:18" hidden="1">
      <c r="B485" t="s">
        <v>64</v>
      </c>
      <c r="C485" t="s">
        <v>26</v>
      </c>
      <c r="D485" t="s">
        <v>905</v>
      </c>
      <c r="E485" t="s">
        <v>1076</v>
      </c>
      <c r="F485" t="s">
        <v>1077</v>
      </c>
      <c r="G485" t="s">
        <v>512</v>
      </c>
      <c r="H485">
        <v>1</v>
      </c>
      <c r="I485" t="s">
        <v>515</v>
      </c>
      <c r="J485" t="s">
        <v>516</v>
      </c>
      <c r="K485" t="s">
        <v>512</v>
      </c>
      <c r="L485">
        <v>1</v>
      </c>
      <c r="M485" t="s">
        <v>29</v>
      </c>
      <c r="N485" t="s">
        <v>19</v>
      </c>
      <c r="P485" cm="1">
        <f t="array" ref="P4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85" s="19" t="s">
        <v>406</v>
      </c>
    </row>
    <row r="486" spans="2:18" hidden="1">
      <c r="B486" t="s">
        <v>64</v>
      </c>
      <c r="C486" t="s">
        <v>26</v>
      </c>
      <c r="D486" t="s">
        <v>905</v>
      </c>
      <c r="E486" t="s">
        <v>1076</v>
      </c>
      <c r="F486" t="s">
        <v>1077</v>
      </c>
      <c r="G486" t="s">
        <v>512</v>
      </c>
      <c r="H486">
        <v>1</v>
      </c>
      <c r="I486" t="s">
        <v>663</v>
      </c>
      <c r="J486" t="s">
        <v>664</v>
      </c>
      <c r="K486" t="s">
        <v>512</v>
      </c>
      <c r="L486">
        <v>1</v>
      </c>
      <c r="M486" t="s">
        <v>29</v>
      </c>
      <c r="N486" t="s">
        <v>19</v>
      </c>
      <c r="P486" cm="1">
        <f t="array" ref="P4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86" s="19" t="s">
        <v>406</v>
      </c>
    </row>
    <row r="487" spans="2:18" hidden="1">
      <c r="B487" t="s">
        <v>64</v>
      </c>
      <c r="C487" t="s">
        <v>26</v>
      </c>
      <c r="D487" t="s">
        <v>905</v>
      </c>
      <c r="E487" t="s">
        <v>1076</v>
      </c>
      <c r="F487" t="s">
        <v>1077</v>
      </c>
      <c r="G487" t="s">
        <v>512</v>
      </c>
      <c r="H487">
        <v>1</v>
      </c>
      <c r="I487" t="s">
        <v>665</v>
      </c>
      <c r="J487" t="s">
        <v>666</v>
      </c>
      <c r="K487" t="s">
        <v>512</v>
      </c>
      <c r="L487">
        <v>1</v>
      </c>
      <c r="M487" t="s">
        <v>29</v>
      </c>
      <c r="N487" t="s">
        <v>19</v>
      </c>
      <c r="P487" cm="1">
        <f t="array" ref="P4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87" s="19" t="s">
        <v>406</v>
      </c>
    </row>
    <row r="488" spans="2:18" hidden="1">
      <c r="B488" t="s">
        <v>64</v>
      </c>
      <c r="C488" t="s">
        <v>26</v>
      </c>
      <c r="D488" t="s">
        <v>905</v>
      </c>
      <c r="E488" t="s">
        <v>1076</v>
      </c>
      <c r="F488" t="s">
        <v>1077</v>
      </c>
      <c r="G488" t="s">
        <v>512</v>
      </c>
      <c r="H488">
        <v>1</v>
      </c>
      <c r="I488" t="s">
        <v>650</v>
      </c>
      <c r="J488" t="s">
        <v>651</v>
      </c>
      <c r="K488" t="s">
        <v>512</v>
      </c>
      <c r="L488">
        <v>1</v>
      </c>
      <c r="M488" t="s">
        <v>29</v>
      </c>
      <c r="N488" t="s">
        <v>19</v>
      </c>
      <c r="P488" cm="1">
        <f t="array" ref="P4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88" s="19" t="s">
        <v>406</v>
      </c>
    </row>
    <row r="489" spans="2:18" hidden="1">
      <c r="B489" t="s">
        <v>64</v>
      </c>
      <c r="C489" t="s">
        <v>26</v>
      </c>
      <c r="D489" t="s">
        <v>905</v>
      </c>
      <c r="E489" t="s">
        <v>1076</v>
      </c>
      <c r="F489" t="s">
        <v>1077</v>
      </c>
      <c r="G489" t="s">
        <v>512</v>
      </c>
      <c r="H489">
        <v>1</v>
      </c>
      <c r="I489" t="s">
        <v>560</v>
      </c>
      <c r="J489" t="s">
        <v>561</v>
      </c>
      <c r="K489" t="s">
        <v>512</v>
      </c>
      <c r="L489">
        <v>1</v>
      </c>
      <c r="M489" t="s">
        <v>29</v>
      </c>
      <c r="N489" t="s">
        <v>19</v>
      </c>
      <c r="P489" cm="1">
        <f t="array" ref="P4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89" s="19" t="s">
        <v>406</v>
      </c>
    </row>
    <row r="490" spans="2:18" hidden="1">
      <c r="B490" t="s">
        <v>64</v>
      </c>
      <c r="C490" t="s">
        <v>26</v>
      </c>
      <c r="D490" t="s">
        <v>905</v>
      </c>
      <c r="E490" t="s">
        <v>1076</v>
      </c>
      <c r="F490" t="s">
        <v>1077</v>
      </c>
      <c r="G490" t="s">
        <v>512</v>
      </c>
      <c r="H490">
        <v>1</v>
      </c>
      <c r="I490" t="s">
        <v>752</v>
      </c>
      <c r="J490" t="s">
        <v>955</v>
      </c>
      <c r="K490" t="s">
        <v>512</v>
      </c>
      <c r="L490">
        <v>1</v>
      </c>
      <c r="M490" t="s">
        <v>29</v>
      </c>
      <c r="N490" t="s">
        <v>19</v>
      </c>
      <c r="P490" cm="1">
        <f t="array" ref="P4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90" s="19" t="s">
        <v>406</v>
      </c>
    </row>
    <row r="491" spans="2:18" hidden="1">
      <c r="B491" t="s">
        <v>64</v>
      </c>
      <c r="C491" t="s">
        <v>26</v>
      </c>
      <c r="D491" t="s">
        <v>905</v>
      </c>
      <c r="E491" t="s">
        <v>1076</v>
      </c>
      <c r="F491" t="s">
        <v>1077</v>
      </c>
      <c r="G491" t="s">
        <v>512</v>
      </c>
      <c r="H491">
        <v>1</v>
      </c>
      <c r="I491" t="s">
        <v>753</v>
      </c>
      <c r="J491" t="s">
        <v>956</v>
      </c>
      <c r="K491" t="s">
        <v>512</v>
      </c>
      <c r="L491">
        <v>1</v>
      </c>
      <c r="M491" t="s">
        <v>29</v>
      </c>
      <c r="N491" t="s">
        <v>19</v>
      </c>
      <c r="P491" cm="1">
        <f t="array" ref="P4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91" s="19" t="s">
        <v>406</v>
      </c>
    </row>
    <row r="492" spans="2:18" hidden="1">
      <c r="B492" t="s">
        <v>64</v>
      </c>
      <c r="C492" t="s">
        <v>26</v>
      </c>
      <c r="D492" t="s">
        <v>905</v>
      </c>
      <c r="E492" t="s">
        <v>1076</v>
      </c>
      <c r="F492" t="s">
        <v>1077</v>
      </c>
      <c r="G492" t="s">
        <v>512</v>
      </c>
      <c r="H492">
        <v>1</v>
      </c>
      <c r="I492" t="s">
        <v>755</v>
      </c>
      <c r="J492" t="s">
        <v>957</v>
      </c>
      <c r="K492" t="s">
        <v>512</v>
      </c>
      <c r="L492">
        <v>1</v>
      </c>
      <c r="M492" t="s">
        <v>29</v>
      </c>
      <c r="N492" t="s">
        <v>19</v>
      </c>
      <c r="P492" cm="1">
        <f t="array" ref="P4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92" s="19" t="s">
        <v>406</v>
      </c>
    </row>
    <row r="493" spans="2:18" hidden="1">
      <c r="B493" t="s">
        <v>64</v>
      </c>
      <c r="C493" t="s">
        <v>26</v>
      </c>
      <c r="D493" t="s">
        <v>905</v>
      </c>
      <c r="E493" t="s">
        <v>1076</v>
      </c>
      <c r="F493" t="s">
        <v>1077</v>
      </c>
      <c r="G493" t="s">
        <v>512</v>
      </c>
      <c r="H493">
        <v>1</v>
      </c>
      <c r="I493" t="s">
        <v>757</v>
      </c>
      <c r="J493" t="s">
        <v>958</v>
      </c>
      <c r="K493" t="s">
        <v>512</v>
      </c>
      <c r="L493">
        <v>1</v>
      </c>
      <c r="M493" t="s">
        <v>29</v>
      </c>
      <c r="N493" t="s">
        <v>19</v>
      </c>
      <c r="P493" cm="1">
        <f t="array" ref="P4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93" s="19" t="s">
        <v>406</v>
      </c>
    </row>
    <row r="494" spans="2:18" hidden="1">
      <c r="B494" t="s">
        <v>63</v>
      </c>
      <c r="C494" t="s">
        <v>27</v>
      </c>
      <c r="D494" t="s">
        <v>30</v>
      </c>
      <c r="E494" t="s">
        <v>1078</v>
      </c>
      <c r="F494" t="s">
        <v>1077</v>
      </c>
      <c r="G494" t="s">
        <v>68</v>
      </c>
      <c r="H494">
        <v>1</v>
      </c>
      <c r="I494" t="s">
        <v>91</v>
      </c>
      <c r="J494" t="s">
        <v>233</v>
      </c>
      <c r="K494" t="s">
        <v>68</v>
      </c>
      <c r="L494">
        <v>42</v>
      </c>
      <c r="M494" t="s">
        <v>28</v>
      </c>
      <c r="N494" t="s">
        <v>31</v>
      </c>
      <c r="P494" cm="1">
        <f t="array" ref="P49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94" s="19" t="s">
        <v>406</v>
      </c>
    </row>
    <row r="495" spans="2:18" hidden="1">
      <c r="B495" t="s">
        <v>63</v>
      </c>
      <c r="C495" t="s">
        <v>27</v>
      </c>
      <c r="D495" t="s">
        <v>30</v>
      </c>
      <c r="E495" t="s">
        <v>1078</v>
      </c>
      <c r="F495" t="s">
        <v>1077</v>
      </c>
      <c r="G495" t="s">
        <v>68</v>
      </c>
      <c r="H495">
        <v>1</v>
      </c>
      <c r="I495" t="s">
        <v>87</v>
      </c>
      <c r="J495" t="s">
        <v>236</v>
      </c>
      <c r="K495" t="s">
        <v>68</v>
      </c>
      <c r="L495">
        <v>42</v>
      </c>
      <c r="M495" t="s">
        <v>28</v>
      </c>
      <c r="N495" t="s">
        <v>31</v>
      </c>
      <c r="P495" cm="1">
        <f t="array" ref="P49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95" s="19" t="s">
        <v>406</v>
      </c>
    </row>
    <row r="496" spans="2:18" hidden="1">
      <c r="B496" t="s">
        <v>63</v>
      </c>
      <c r="C496" t="s">
        <v>27</v>
      </c>
      <c r="D496" t="s">
        <v>30</v>
      </c>
      <c r="E496" t="s">
        <v>1078</v>
      </c>
      <c r="F496" t="s">
        <v>1077</v>
      </c>
      <c r="G496" t="s">
        <v>68</v>
      </c>
      <c r="H496">
        <v>1</v>
      </c>
      <c r="I496" t="s">
        <v>248</v>
      </c>
      <c r="J496" t="s">
        <v>968</v>
      </c>
      <c r="K496" t="s">
        <v>106</v>
      </c>
      <c r="L496">
        <v>1.50129</v>
      </c>
      <c r="M496" t="s">
        <v>29</v>
      </c>
      <c r="N496" t="s">
        <v>38</v>
      </c>
      <c r="P496" cm="1">
        <f t="array" ref="P49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96" s="19" t="s">
        <v>406</v>
      </c>
    </row>
    <row r="497" spans="2:18" hidden="1">
      <c r="B497" t="s">
        <v>63</v>
      </c>
      <c r="C497" t="s">
        <v>27</v>
      </c>
      <c r="D497" t="s">
        <v>30</v>
      </c>
      <c r="E497" t="s">
        <v>1078</v>
      </c>
      <c r="F497" t="s">
        <v>1077</v>
      </c>
      <c r="G497" t="s">
        <v>68</v>
      </c>
      <c r="H497">
        <v>1</v>
      </c>
      <c r="I497" t="s">
        <v>277</v>
      </c>
      <c r="J497" t="s">
        <v>993</v>
      </c>
      <c r="K497" t="s">
        <v>68</v>
      </c>
      <c r="L497">
        <v>1</v>
      </c>
      <c r="M497" t="s">
        <v>29</v>
      </c>
      <c r="N497" t="s">
        <v>34</v>
      </c>
      <c r="P497" cm="1">
        <f t="array" ref="P49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497" s="19" t="s">
        <v>406</v>
      </c>
    </row>
    <row r="498" spans="2:18" hidden="1">
      <c r="B498" t="s">
        <v>63</v>
      </c>
      <c r="C498" t="s">
        <v>27</v>
      </c>
      <c r="D498" t="s">
        <v>30</v>
      </c>
      <c r="E498" t="s">
        <v>1078</v>
      </c>
      <c r="F498" t="s">
        <v>1077</v>
      </c>
      <c r="G498" t="s">
        <v>68</v>
      </c>
      <c r="H498">
        <v>1</v>
      </c>
      <c r="I498" t="s">
        <v>294</v>
      </c>
      <c r="J498" t="s">
        <v>1075</v>
      </c>
      <c r="K498" t="s">
        <v>68</v>
      </c>
      <c r="L498">
        <v>1</v>
      </c>
      <c r="M498" t="s">
        <v>29</v>
      </c>
      <c r="N498" t="s">
        <v>35</v>
      </c>
      <c r="P498" cm="1">
        <f t="array" ref="P49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498" s="19" t="s">
        <v>406</v>
      </c>
    </row>
    <row r="499" spans="2:18" hidden="1">
      <c r="B499" t="s">
        <v>63</v>
      </c>
      <c r="C499" t="s">
        <v>27</v>
      </c>
      <c r="D499" t="s">
        <v>30</v>
      </c>
      <c r="E499" t="s">
        <v>1078</v>
      </c>
      <c r="F499" t="s">
        <v>1077</v>
      </c>
      <c r="G499" t="s">
        <v>68</v>
      </c>
      <c r="H499">
        <v>1</v>
      </c>
      <c r="I499" t="s">
        <v>227</v>
      </c>
      <c r="J499" t="s">
        <v>228</v>
      </c>
      <c r="K499" t="s">
        <v>23</v>
      </c>
      <c r="L499">
        <v>1.252</v>
      </c>
      <c r="M499" t="s">
        <v>29</v>
      </c>
      <c r="N499" t="s">
        <v>41</v>
      </c>
      <c r="P499" cm="1">
        <f t="array" ref="P49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499" s="19" t="s">
        <v>406</v>
      </c>
    </row>
    <row r="500" spans="2:18" hidden="1">
      <c r="B500" t="s">
        <v>64</v>
      </c>
      <c r="C500" t="s">
        <v>26</v>
      </c>
      <c r="D500" t="s">
        <v>905</v>
      </c>
      <c r="E500" t="s">
        <v>1079</v>
      </c>
      <c r="F500" t="s">
        <v>1080</v>
      </c>
      <c r="G500" t="s">
        <v>68</v>
      </c>
      <c r="H500">
        <v>1</v>
      </c>
      <c r="I500" t="s">
        <v>229</v>
      </c>
      <c r="J500" t="s">
        <v>230</v>
      </c>
      <c r="K500" t="s">
        <v>23</v>
      </c>
      <c r="L500">
        <v>5.3579999999999997</v>
      </c>
      <c r="M500" t="s">
        <v>28</v>
      </c>
      <c r="N500" t="s">
        <v>36</v>
      </c>
      <c r="P500" cm="1">
        <f t="array" ref="P5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00" s="19" t="s">
        <v>406</v>
      </c>
    </row>
    <row r="501" spans="2:18" hidden="1">
      <c r="B501" t="s">
        <v>64</v>
      </c>
      <c r="C501" t="s">
        <v>26</v>
      </c>
      <c r="D501" t="s">
        <v>905</v>
      </c>
      <c r="E501" t="s">
        <v>1079</v>
      </c>
      <c r="F501" t="s">
        <v>1080</v>
      </c>
      <c r="G501" t="s">
        <v>68</v>
      </c>
      <c r="H501">
        <v>1</v>
      </c>
      <c r="I501" t="s">
        <v>1081</v>
      </c>
      <c r="J501" t="s">
        <v>1080</v>
      </c>
      <c r="K501" t="s">
        <v>68</v>
      </c>
      <c r="L501">
        <v>1</v>
      </c>
      <c r="M501" t="s">
        <v>28</v>
      </c>
      <c r="N501" t="s">
        <v>30</v>
      </c>
      <c r="P501" cm="1">
        <f t="array" ref="P5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01" s="19" t="s">
        <v>406</v>
      </c>
    </row>
    <row r="502" spans="2:18" hidden="1">
      <c r="B502" t="s">
        <v>64</v>
      </c>
      <c r="C502" t="s">
        <v>26</v>
      </c>
      <c r="D502" t="s">
        <v>905</v>
      </c>
      <c r="E502" t="s">
        <v>1079</v>
      </c>
      <c r="F502" t="s">
        <v>1080</v>
      </c>
      <c r="G502" t="s">
        <v>68</v>
      </c>
      <c r="H502">
        <v>1</v>
      </c>
      <c r="I502" t="s">
        <v>1036</v>
      </c>
      <c r="J502" t="s">
        <v>1037</v>
      </c>
      <c r="K502" t="s">
        <v>68</v>
      </c>
      <c r="L502">
        <v>6</v>
      </c>
      <c r="M502" t="s">
        <v>29</v>
      </c>
      <c r="N502" t="s">
        <v>44</v>
      </c>
      <c r="P502" cm="1">
        <f t="array" ref="P5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02" s="19" t="s">
        <v>406</v>
      </c>
    </row>
    <row r="503" spans="2:18" hidden="1">
      <c r="B503" t="s">
        <v>64</v>
      </c>
      <c r="C503" t="s">
        <v>26</v>
      </c>
      <c r="D503" t="s">
        <v>905</v>
      </c>
      <c r="E503" t="s">
        <v>1079</v>
      </c>
      <c r="F503" t="s">
        <v>1080</v>
      </c>
      <c r="G503" t="s">
        <v>512</v>
      </c>
      <c r="H503">
        <v>1</v>
      </c>
      <c r="I503" t="s">
        <v>515</v>
      </c>
      <c r="J503" t="s">
        <v>516</v>
      </c>
      <c r="K503" t="s">
        <v>512</v>
      </c>
      <c r="L503">
        <v>1</v>
      </c>
      <c r="M503" t="s">
        <v>29</v>
      </c>
      <c r="N503" t="s">
        <v>19</v>
      </c>
      <c r="P503" cm="1">
        <f t="array" ref="P5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03" s="19" t="s">
        <v>406</v>
      </c>
    </row>
    <row r="504" spans="2:18" hidden="1">
      <c r="B504" t="s">
        <v>64</v>
      </c>
      <c r="C504" t="s">
        <v>26</v>
      </c>
      <c r="D504" t="s">
        <v>905</v>
      </c>
      <c r="E504" t="s">
        <v>1079</v>
      </c>
      <c r="F504" t="s">
        <v>1080</v>
      </c>
      <c r="G504" t="s">
        <v>512</v>
      </c>
      <c r="H504">
        <v>1</v>
      </c>
      <c r="I504" t="s">
        <v>663</v>
      </c>
      <c r="J504" t="s">
        <v>664</v>
      </c>
      <c r="K504" t="s">
        <v>512</v>
      </c>
      <c r="L504">
        <v>1</v>
      </c>
      <c r="M504" t="s">
        <v>29</v>
      </c>
      <c r="N504" t="s">
        <v>19</v>
      </c>
      <c r="P504" cm="1">
        <f t="array" ref="P5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04" s="19" t="s">
        <v>406</v>
      </c>
    </row>
    <row r="505" spans="2:18" hidden="1">
      <c r="B505" t="s">
        <v>64</v>
      </c>
      <c r="C505" t="s">
        <v>26</v>
      </c>
      <c r="D505" t="s">
        <v>905</v>
      </c>
      <c r="E505" t="s">
        <v>1079</v>
      </c>
      <c r="F505" t="s">
        <v>1080</v>
      </c>
      <c r="G505" t="s">
        <v>512</v>
      </c>
      <c r="H505">
        <v>1</v>
      </c>
      <c r="I505" t="s">
        <v>665</v>
      </c>
      <c r="J505" t="s">
        <v>666</v>
      </c>
      <c r="K505" t="s">
        <v>512</v>
      </c>
      <c r="L505">
        <v>1</v>
      </c>
      <c r="M505" t="s">
        <v>29</v>
      </c>
      <c r="N505" t="s">
        <v>19</v>
      </c>
      <c r="P505" cm="1">
        <f t="array" ref="P5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05" s="19" t="s">
        <v>406</v>
      </c>
    </row>
    <row r="506" spans="2:18" hidden="1">
      <c r="B506" t="s">
        <v>64</v>
      </c>
      <c r="C506" t="s">
        <v>26</v>
      </c>
      <c r="D506" t="s">
        <v>905</v>
      </c>
      <c r="E506" t="s">
        <v>1079</v>
      </c>
      <c r="F506" t="s">
        <v>1080</v>
      </c>
      <c r="G506" t="s">
        <v>512</v>
      </c>
      <c r="H506">
        <v>1</v>
      </c>
      <c r="I506" t="s">
        <v>650</v>
      </c>
      <c r="J506" t="s">
        <v>651</v>
      </c>
      <c r="K506" t="s">
        <v>512</v>
      </c>
      <c r="L506">
        <v>1</v>
      </c>
      <c r="M506" t="s">
        <v>29</v>
      </c>
      <c r="N506" t="s">
        <v>19</v>
      </c>
      <c r="P506" cm="1">
        <f t="array" ref="P5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06" s="19" t="s">
        <v>406</v>
      </c>
    </row>
    <row r="507" spans="2:18" hidden="1">
      <c r="B507" t="s">
        <v>64</v>
      </c>
      <c r="C507" t="s">
        <v>26</v>
      </c>
      <c r="D507" t="s">
        <v>905</v>
      </c>
      <c r="E507" t="s">
        <v>1079</v>
      </c>
      <c r="F507" t="s">
        <v>1080</v>
      </c>
      <c r="G507" t="s">
        <v>512</v>
      </c>
      <c r="H507">
        <v>1</v>
      </c>
      <c r="I507" t="s">
        <v>560</v>
      </c>
      <c r="J507" t="s">
        <v>561</v>
      </c>
      <c r="K507" t="s">
        <v>512</v>
      </c>
      <c r="L507">
        <v>1</v>
      </c>
      <c r="M507" t="s">
        <v>29</v>
      </c>
      <c r="N507" t="s">
        <v>19</v>
      </c>
      <c r="P507" cm="1">
        <f t="array" ref="P5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07" s="19" t="s">
        <v>406</v>
      </c>
    </row>
    <row r="508" spans="2:18" hidden="1">
      <c r="B508" t="s">
        <v>64</v>
      </c>
      <c r="C508" t="s">
        <v>26</v>
      </c>
      <c r="D508" t="s">
        <v>905</v>
      </c>
      <c r="E508" t="s">
        <v>1079</v>
      </c>
      <c r="F508" t="s">
        <v>1080</v>
      </c>
      <c r="G508" t="s">
        <v>512</v>
      </c>
      <c r="H508">
        <v>1</v>
      </c>
      <c r="I508" t="s">
        <v>752</v>
      </c>
      <c r="J508" t="s">
        <v>955</v>
      </c>
      <c r="K508" t="s">
        <v>512</v>
      </c>
      <c r="L508">
        <v>1</v>
      </c>
      <c r="M508" t="s">
        <v>29</v>
      </c>
      <c r="N508" t="s">
        <v>19</v>
      </c>
      <c r="P508" cm="1">
        <f t="array" ref="P5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08" s="19" t="s">
        <v>406</v>
      </c>
    </row>
    <row r="509" spans="2:18" hidden="1">
      <c r="B509" t="s">
        <v>64</v>
      </c>
      <c r="C509" t="s">
        <v>26</v>
      </c>
      <c r="D509" t="s">
        <v>905</v>
      </c>
      <c r="E509" t="s">
        <v>1079</v>
      </c>
      <c r="F509" t="s">
        <v>1080</v>
      </c>
      <c r="G509" t="s">
        <v>512</v>
      </c>
      <c r="H509">
        <v>1</v>
      </c>
      <c r="I509" t="s">
        <v>753</v>
      </c>
      <c r="J509" t="s">
        <v>956</v>
      </c>
      <c r="K509" t="s">
        <v>512</v>
      </c>
      <c r="L509">
        <v>1</v>
      </c>
      <c r="M509" t="s">
        <v>29</v>
      </c>
      <c r="N509" t="s">
        <v>19</v>
      </c>
      <c r="P509" cm="1">
        <f t="array" ref="P5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09" s="19" t="s">
        <v>406</v>
      </c>
    </row>
    <row r="510" spans="2:18" hidden="1">
      <c r="B510" t="s">
        <v>64</v>
      </c>
      <c r="C510" t="s">
        <v>26</v>
      </c>
      <c r="D510" t="s">
        <v>905</v>
      </c>
      <c r="E510" t="s">
        <v>1079</v>
      </c>
      <c r="F510" t="s">
        <v>1080</v>
      </c>
      <c r="G510" t="s">
        <v>512</v>
      </c>
      <c r="H510">
        <v>1</v>
      </c>
      <c r="I510" t="s">
        <v>755</v>
      </c>
      <c r="J510" t="s">
        <v>957</v>
      </c>
      <c r="K510" t="s">
        <v>512</v>
      </c>
      <c r="L510">
        <v>1</v>
      </c>
      <c r="M510" t="s">
        <v>29</v>
      </c>
      <c r="N510" t="s">
        <v>19</v>
      </c>
      <c r="P510" cm="1">
        <f t="array" ref="P5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10" s="19" t="s">
        <v>406</v>
      </c>
    </row>
    <row r="511" spans="2:18" hidden="1">
      <c r="B511" t="s">
        <v>64</v>
      </c>
      <c r="C511" t="s">
        <v>26</v>
      </c>
      <c r="D511" t="s">
        <v>905</v>
      </c>
      <c r="E511" t="s">
        <v>1079</v>
      </c>
      <c r="F511" t="s">
        <v>1080</v>
      </c>
      <c r="G511" t="s">
        <v>512</v>
      </c>
      <c r="H511">
        <v>1</v>
      </c>
      <c r="I511" t="s">
        <v>757</v>
      </c>
      <c r="J511" t="s">
        <v>958</v>
      </c>
      <c r="K511" t="s">
        <v>512</v>
      </c>
      <c r="L511">
        <v>1</v>
      </c>
      <c r="M511" t="s">
        <v>29</v>
      </c>
      <c r="N511" t="s">
        <v>19</v>
      </c>
      <c r="P511" cm="1">
        <f t="array" ref="P5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11" s="19" t="s">
        <v>406</v>
      </c>
    </row>
    <row r="512" spans="2:18" hidden="1">
      <c r="B512" t="s">
        <v>63</v>
      </c>
      <c r="C512" t="s">
        <v>27</v>
      </c>
      <c r="D512" t="s">
        <v>30</v>
      </c>
      <c r="E512" t="s">
        <v>1081</v>
      </c>
      <c r="F512" t="s">
        <v>1080</v>
      </c>
      <c r="G512" t="s">
        <v>68</v>
      </c>
      <c r="H512">
        <v>1</v>
      </c>
      <c r="I512" t="s">
        <v>91</v>
      </c>
      <c r="J512" t="s">
        <v>233</v>
      </c>
      <c r="K512" t="s">
        <v>68</v>
      </c>
      <c r="L512">
        <v>42</v>
      </c>
      <c r="M512" t="s">
        <v>28</v>
      </c>
      <c r="N512" t="s">
        <v>31</v>
      </c>
      <c r="P512" cm="1">
        <f t="array" ref="P51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12" s="19" t="s">
        <v>406</v>
      </c>
    </row>
    <row r="513" spans="2:18" hidden="1">
      <c r="B513" t="s">
        <v>63</v>
      </c>
      <c r="C513" t="s">
        <v>27</v>
      </c>
      <c r="D513" t="s">
        <v>30</v>
      </c>
      <c r="E513" t="s">
        <v>1081</v>
      </c>
      <c r="F513" t="s">
        <v>1080</v>
      </c>
      <c r="G513" t="s">
        <v>68</v>
      </c>
      <c r="H513">
        <v>1</v>
      </c>
      <c r="I513" t="s">
        <v>87</v>
      </c>
      <c r="J513" t="s">
        <v>236</v>
      </c>
      <c r="K513" t="s">
        <v>68</v>
      </c>
      <c r="L513">
        <v>48</v>
      </c>
      <c r="M513" t="s">
        <v>28</v>
      </c>
      <c r="N513" t="s">
        <v>31</v>
      </c>
      <c r="P513" cm="1">
        <f t="array" ref="P51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13" s="19" t="s">
        <v>406</v>
      </c>
    </row>
    <row r="514" spans="2:18" hidden="1">
      <c r="B514" t="s">
        <v>63</v>
      </c>
      <c r="C514" t="s">
        <v>27</v>
      </c>
      <c r="D514" t="s">
        <v>30</v>
      </c>
      <c r="E514" t="s">
        <v>1081</v>
      </c>
      <c r="F514" t="s">
        <v>1080</v>
      </c>
      <c r="G514" t="s">
        <v>68</v>
      </c>
      <c r="H514">
        <v>1</v>
      </c>
      <c r="I514" t="s">
        <v>248</v>
      </c>
      <c r="J514" t="s">
        <v>968</v>
      </c>
      <c r="K514" t="s">
        <v>106</v>
      </c>
      <c r="L514">
        <v>1.50129</v>
      </c>
      <c r="M514" t="s">
        <v>29</v>
      </c>
      <c r="N514" t="s">
        <v>38</v>
      </c>
      <c r="P514" cm="1">
        <f t="array" ref="P51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14" s="19" t="s">
        <v>406</v>
      </c>
    </row>
    <row r="515" spans="2:18" hidden="1">
      <c r="B515" t="s">
        <v>63</v>
      </c>
      <c r="C515" t="s">
        <v>27</v>
      </c>
      <c r="D515" t="s">
        <v>30</v>
      </c>
      <c r="E515" t="s">
        <v>1081</v>
      </c>
      <c r="F515" t="s">
        <v>1080</v>
      </c>
      <c r="G515" t="s">
        <v>68</v>
      </c>
      <c r="H515">
        <v>1</v>
      </c>
      <c r="I515" t="s">
        <v>277</v>
      </c>
      <c r="J515" t="s">
        <v>993</v>
      </c>
      <c r="K515" t="s">
        <v>68</v>
      </c>
      <c r="L515">
        <v>1</v>
      </c>
      <c r="M515" t="s">
        <v>29</v>
      </c>
      <c r="N515" t="s">
        <v>34</v>
      </c>
      <c r="P515" cm="1">
        <f t="array" ref="P51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515" s="19" t="s">
        <v>406</v>
      </c>
    </row>
    <row r="516" spans="2:18" hidden="1">
      <c r="B516" t="s">
        <v>63</v>
      </c>
      <c r="C516" t="s">
        <v>27</v>
      </c>
      <c r="D516" t="s">
        <v>30</v>
      </c>
      <c r="E516" t="s">
        <v>1081</v>
      </c>
      <c r="F516" t="s">
        <v>1080</v>
      </c>
      <c r="G516" t="s">
        <v>68</v>
      </c>
      <c r="H516">
        <v>1</v>
      </c>
      <c r="I516" t="s">
        <v>294</v>
      </c>
      <c r="J516" t="s">
        <v>1075</v>
      </c>
      <c r="K516" t="s">
        <v>68</v>
      </c>
      <c r="L516">
        <v>1</v>
      </c>
      <c r="M516" t="s">
        <v>29</v>
      </c>
      <c r="N516" t="s">
        <v>35</v>
      </c>
      <c r="P516" cm="1">
        <f t="array" ref="P51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516" s="19" t="s">
        <v>406</v>
      </c>
    </row>
    <row r="517" spans="2:18" hidden="1">
      <c r="B517" t="s">
        <v>63</v>
      </c>
      <c r="C517" t="s">
        <v>27</v>
      </c>
      <c r="D517" t="s">
        <v>30</v>
      </c>
      <c r="E517" t="s">
        <v>1081</v>
      </c>
      <c r="F517" t="s">
        <v>1080</v>
      </c>
      <c r="G517" t="s">
        <v>68</v>
      </c>
      <c r="H517">
        <v>1</v>
      </c>
      <c r="I517" t="s">
        <v>227</v>
      </c>
      <c r="J517" t="s">
        <v>228</v>
      </c>
      <c r="K517" t="s">
        <v>23</v>
      </c>
      <c r="L517">
        <v>1.252</v>
      </c>
      <c r="M517" t="s">
        <v>29</v>
      </c>
      <c r="N517" t="s">
        <v>41</v>
      </c>
      <c r="P517" cm="1">
        <f t="array" ref="P51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517" s="19" t="s">
        <v>406</v>
      </c>
    </row>
    <row r="518" spans="2:18" hidden="1">
      <c r="B518" t="s">
        <v>64</v>
      </c>
      <c r="C518" t="s">
        <v>26</v>
      </c>
      <c r="D518" t="s">
        <v>905</v>
      </c>
      <c r="E518" t="s">
        <v>1082</v>
      </c>
      <c r="F518" t="s">
        <v>1083</v>
      </c>
      <c r="G518" t="s">
        <v>68</v>
      </c>
      <c r="H518">
        <v>1</v>
      </c>
      <c r="I518" t="s">
        <v>229</v>
      </c>
      <c r="J518" t="s">
        <v>230</v>
      </c>
      <c r="K518" t="s">
        <v>23</v>
      </c>
      <c r="L518">
        <v>5.0599999999999996</v>
      </c>
      <c r="M518" t="s">
        <v>28</v>
      </c>
      <c r="N518" t="s">
        <v>36</v>
      </c>
      <c r="P518" cm="1">
        <f t="array" ref="P5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18" s="19" t="s">
        <v>406</v>
      </c>
    </row>
    <row r="519" spans="2:18" hidden="1">
      <c r="B519" t="s">
        <v>64</v>
      </c>
      <c r="C519" t="s">
        <v>26</v>
      </c>
      <c r="D519" t="s">
        <v>905</v>
      </c>
      <c r="E519" t="s">
        <v>1082</v>
      </c>
      <c r="F519" t="s">
        <v>1083</v>
      </c>
      <c r="G519" t="s">
        <v>68</v>
      </c>
      <c r="H519">
        <v>1</v>
      </c>
      <c r="I519" t="s">
        <v>1084</v>
      </c>
      <c r="J519" t="s">
        <v>1083</v>
      </c>
      <c r="K519" t="s">
        <v>68</v>
      </c>
      <c r="L519">
        <v>1</v>
      </c>
      <c r="M519" t="s">
        <v>28</v>
      </c>
      <c r="N519" t="s">
        <v>30</v>
      </c>
      <c r="P519" cm="1">
        <f t="array" ref="P5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19" s="19" t="s">
        <v>406</v>
      </c>
    </row>
    <row r="520" spans="2:18" hidden="1">
      <c r="B520" t="s">
        <v>64</v>
      </c>
      <c r="C520" t="s">
        <v>26</v>
      </c>
      <c r="D520" t="s">
        <v>905</v>
      </c>
      <c r="E520" t="s">
        <v>1082</v>
      </c>
      <c r="F520" t="s">
        <v>1083</v>
      </c>
      <c r="G520" t="s">
        <v>68</v>
      </c>
      <c r="H520">
        <v>1</v>
      </c>
      <c r="I520" t="s">
        <v>1036</v>
      </c>
      <c r="J520" t="s">
        <v>1037</v>
      </c>
      <c r="K520" t="s">
        <v>68</v>
      </c>
      <c r="L520">
        <v>6</v>
      </c>
      <c r="M520" t="s">
        <v>29</v>
      </c>
      <c r="N520" t="s">
        <v>44</v>
      </c>
      <c r="P520" cm="1">
        <f t="array" ref="P5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20" s="19" t="s">
        <v>406</v>
      </c>
    </row>
    <row r="521" spans="2:18" hidden="1">
      <c r="B521" t="s">
        <v>64</v>
      </c>
      <c r="C521" t="s">
        <v>26</v>
      </c>
      <c r="D521" t="s">
        <v>905</v>
      </c>
      <c r="E521" t="s">
        <v>1082</v>
      </c>
      <c r="F521" t="s">
        <v>1083</v>
      </c>
      <c r="G521" t="s">
        <v>512</v>
      </c>
      <c r="H521">
        <v>1</v>
      </c>
      <c r="I521" t="s">
        <v>515</v>
      </c>
      <c r="J521" t="s">
        <v>516</v>
      </c>
      <c r="K521" t="s">
        <v>512</v>
      </c>
      <c r="L521">
        <v>1</v>
      </c>
      <c r="M521" t="s">
        <v>29</v>
      </c>
      <c r="N521" t="s">
        <v>19</v>
      </c>
      <c r="P521" cm="1">
        <f t="array" ref="P5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21" s="19" t="s">
        <v>406</v>
      </c>
    </row>
    <row r="522" spans="2:18" hidden="1">
      <c r="B522" t="s">
        <v>64</v>
      </c>
      <c r="C522" t="s">
        <v>26</v>
      </c>
      <c r="D522" t="s">
        <v>905</v>
      </c>
      <c r="E522" t="s">
        <v>1082</v>
      </c>
      <c r="F522" t="s">
        <v>1083</v>
      </c>
      <c r="G522" t="s">
        <v>512</v>
      </c>
      <c r="H522">
        <v>1</v>
      </c>
      <c r="I522" t="s">
        <v>667</v>
      </c>
      <c r="J522" t="s">
        <v>668</v>
      </c>
      <c r="K522" t="s">
        <v>512</v>
      </c>
      <c r="L522">
        <v>1</v>
      </c>
      <c r="M522" t="s">
        <v>29</v>
      </c>
      <c r="N522" t="s">
        <v>19</v>
      </c>
      <c r="P522" cm="1">
        <f t="array" ref="P5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22" s="19" t="s">
        <v>406</v>
      </c>
    </row>
    <row r="523" spans="2:18" hidden="1">
      <c r="B523" t="s">
        <v>64</v>
      </c>
      <c r="C523" t="s">
        <v>26</v>
      </c>
      <c r="D523" t="s">
        <v>905</v>
      </c>
      <c r="E523" t="s">
        <v>1082</v>
      </c>
      <c r="F523" t="s">
        <v>1083</v>
      </c>
      <c r="G523" t="s">
        <v>512</v>
      </c>
      <c r="H523">
        <v>1</v>
      </c>
      <c r="I523" t="s">
        <v>669</v>
      </c>
      <c r="J523" t="s">
        <v>670</v>
      </c>
      <c r="K523" t="s">
        <v>512</v>
      </c>
      <c r="L523">
        <v>1</v>
      </c>
      <c r="M523" t="s">
        <v>29</v>
      </c>
      <c r="N523" t="s">
        <v>19</v>
      </c>
      <c r="P523" cm="1">
        <f t="array" ref="P5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23" s="19" t="s">
        <v>406</v>
      </c>
    </row>
    <row r="524" spans="2:18" hidden="1">
      <c r="B524" t="s">
        <v>64</v>
      </c>
      <c r="C524" t="s">
        <v>26</v>
      </c>
      <c r="D524" t="s">
        <v>905</v>
      </c>
      <c r="E524" t="s">
        <v>1082</v>
      </c>
      <c r="F524" t="s">
        <v>1083</v>
      </c>
      <c r="G524" t="s">
        <v>512</v>
      </c>
      <c r="H524">
        <v>1</v>
      </c>
      <c r="I524" t="s">
        <v>650</v>
      </c>
      <c r="J524" t="s">
        <v>651</v>
      </c>
      <c r="K524" t="s">
        <v>512</v>
      </c>
      <c r="L524">
        <v>1</v>
      </c>
      <c r="M524" t="s">
        <v>29</v>
      </c>
      <c r="N524" t="s">
        <v>19</v>
      </c>
      <c r="P524" cm="1">
        <f t="array" ref="P5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24" s="19" t="s">
        <v>406</v>
      </c>
    </row>
    <row r="525" spans="2:18" hidden="1">
      <c r="B525" t="s">
        <v>64</v>
      </c>
      <c r="C525" t="s">
        <v>26</v>
      </c>
      <c r="D525" t="s">
        <v>905</v>
      </c>
      <c r="E525" t="s">
        <v>1082</v>
      </c>
      <c r="F525" t="s">
        <v>1083</v>
      </c>
      <c r="G525" t="s">
        <v>512</v>
      </c>
      <c r="H525">
        <v>1</v>
      </c>
      <c r="I525" t="s">
        <v>560</v>
      </c>
      <c r="J525" t="s">
        <v>561</v>
      </c>
      <c r="K525" t="s">
        <v>512</v>
      </c>
      <c r="L525">
        <v>1</v>
      </c>
      <c r="M525" t="s">
        <v>29</v>
      </c>
      <c r="N525" t="s">
        <v>19</v>
      </c>
      <c r="P525" cm="1">
        <f t="array" ref="P5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25" s="19" t="s">
        <v>406</v>
      </c>
    </row>
    <row r="526" spans="2:18" hidden="1">
      <c r="B526" t="s">
        <v>64</v>
      </c>
      <c r="C526" t="s">
        <v>26</v>
      </c>
      <c r="D526" t="s">
        <v>905</v>
      </c>
      <c r="E526" t="s">
        <v>1082</v>
      </c>
      <c r="F526" t="s">
        <v>1083</v>
      </c>
      <c r="G526" t="s">
        <v>512</v>
      </c>
      <c r="H526">
        <v>1</v>
      </c>
      <c r="I526" t="s">
        <v>752</v>
      </c>
      <c r="J526" t="s">
        <v>955</v>
      </c>
      <c r="K526" t="s">
        <v>512</v>
      </c>
      <c r="L526">
        <v>1</v>
      </c>
      <c r="M526" t="s">
        <v>29</v>
      </c>
      <c r="N526" t="s">
        <v>19</v>
      </c>
      <c r="P526" cm="1">
        <f t="array" ref="P5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26" s="19" t="s">
        <v>406</v>
      </c>
    </row>
    <row r="527" spans="2:18" hidden="1">
      <c r="B527" t="s">
        <v>64</v>
      </c>
      <c r="C527" t="s">
        <v>26</v>
      </c>
      <c r="D527" t="s">
        <v>905</v>
      </c>
      <c r="E527" t="s">
        <v>1082</v>
      </c>
      <c r="F527" t="s">
        <v>1083</v>
      </c>
      <c r="G527" t="s">
        <v>512</v>
      </c>
      <c r="H527">
        <v>1</v>
      </c>
      <c r="I527" t="s">
        <v>753</v>
      </c>
      <c r="J527" t="s">
        <v>956</v>
      </c>
      <c r="K527" t="s">
        <v>512</v>
      </c>
      <c r="L527">
        <v>1</v>
      </c>
      <c r="M527" t="s">
        <v>29</v>
      </c>
      <c r="N527" t="s">
        <v>19</v>
      </c>
      <c r="P527" cm="1">
        <f t="array" ref="P5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27" s="19" t="s">
        <v>406</v>
      </c>
    </row>
    <row r="528" spans="2:18" hidden="1">
      <c r="B528" t="s">
        <v>64</v>
      </c>
      <c r="C528" t="s">
        <v>26</v>
      </c>
      <c r="D528" t="s">
        <v>905</v>
      </c>
      <c r="E528" t="s">
        <v>1082</v>
      </c>
      <c r="F528" t="s">
        <v>1083</v>
      </c>
      <c r="G528" t="s">
        <v>512</v>
      </c>
      <c r="H528">
        <v>1</v>
      </c>
      <c r="I528" t="s">
        <v>755</v>
      </c>
      <c r="J528" t="s">
        <v>957</v>
      </c>
      <c r="K528" t="s">
        <v>512</v>
      </c>
      <c r="L528">
        <v>1</v>
      </c>
      <c r="M528" t="s">
        <v>29</v>
      </c>
      <c r="N528" t="s">
        <v>19</v>
      </c>
      <c r="P528" cm="1">
        <f t="array" ref="P5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28" s="19" t="s">
        <v>406</v>
      </c>
    </row>
    <row r="529" spans="2:18" hidden="1">
      <c r="B529" t="s">
        <v>64</v>
      </c>
      <c r="C529" t="s">
        <v>26</v>
      </c>
      <c r="D529" t="s">
        <v>905</v>
      </c>
      <c r="E529" t="s">
        <v>1082</v>
      </c>
      <c r="F529" t="s">
        <v>1083</v>
      </c>
      <c r="G529" t="s">
        <v>512</v>
      </c>
      <c r="H529">
        <v>1</v>
      </c>
      <c r="I529" t="s">
        <v>757</v>
      </c>
      <c r="J529" t="s">
        <v>958</v>
      </c>
      <c r="K529" t="s">
        <v>512</v>
      </c>
      <c r="L529">
        <v>1</v>
      </c>
      <c r="M529" t="s">
        <v>29</v>
      </c>
      <c r="N529" t="s">
        <v>19</v>
      </c>
      <c r="P529" cm="1">
        <f t="array" ref="P5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29" s="19" t="s">
        <v>406</v>
      </c>
    </row>
    <row r="530" spans="2:18" hidden="1">
      <c r="B530" t="s">
        <v>63</v>
      </c>
      <c r="C530" t="s">
        <v>27</v>
      </c>
      <c r="D530" t="s">
        <v>30</v>
      </c>
      <c r="E530" t="s">
        <v>1084</v>
      </c>
      <c r="F530" t="s">
        <v>1083</v>
      </c>
      <c r="G530" t="s">
        <v>68</v>
      </c>
      <c r="H530">
        <v>1</v>
      </c>
      <c r="I530" t="s">
        <v>91</v>
      </c>
      <c r="J530" t="s">
        <v>233</v>
      </c>
      <c r="K530" t="s">
        <v>68</v>
      </c>
      <c r="L530">
        <v>36</v>
      </c>
      <c r="M530" t="s">
        <v>28</v>
      </c>
      <c r="N530" t="s">
        <v>31</v>
      </c>
      <c r="P530" cm="1">
        <f t="array" ref="P53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30" s="19" t="s">
        <v>406</v>
      </c>
    </row>
    <row r="531" spans="2:18" hidden="1">
      <c r="B531" t="s">
        <v>63</v>
      </c>
      <c r="C531" t="s">
        <v>27</v>
      </c>
      <c r="D531" t="s">
        <v>30</v>
      </c>
      <c r="E531" t="s">
        <v>1084</v>
      </c>
      <c r="F531" t="s">
        <v>1083</v>
      </c>
      <c r="G531" t="s">
        <v>68</v>
      </c>
      <c r="H531">
        <v>1</v>
      </c>
      <c r="I531" t="s">
        <v>87</v>
      </c>
      <c r="J531" t="s">
        <v>236</v>
      </c>
      <c r="K531" t="s">
        <v>68</v>
      </c>
      <c r="L531">
        <v>42</v>
      </c>
      <c r="M531" t="s">
        <v>28</v>
      </c>
      <c r="N531" t="s">
        <v>31</v>
      </c>
      <c r="P531" cm="1">
        <f t="array" ref="P53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31" s="19" t="s">
        <v>406</v>
      </c>
    </row>
    <row r="532" spans="2:18" hidden="1">
      <c r="B532" t="s">
        <v>63</v>
      </c>
      <c r="C532" t="s">
        <v>27</v>
      </c>
      <c r="D532" t="s">
        <v>30</v>
      </c>
      <c r="E532" t="s">
        <v>1084</v>
      </c>
      <c r="F532" t="s">
        <v>1083</v>
      </c>
      <c r="G532" t="s">
        <v>68</v>
      </c>
      <c r="H532">
        <v>1</v>
      </c>
      <c r="I532" t="s">
        <v>248</v>
      </c>
      <c r="J532" t="s">
        <v>968</v>
      </c>
      <c r="K532" t="s">
        <v>106</v>
      </c>
      <c r="L532">
        <v>1.2867120000000001</v>
      </c>
      <c r="M532" t="s">
        <v>29</v>
      </c>
      <c r="N532" t="s">
        <v>38</v>
      </c>
      <c r="P532" cm="1">
        <f t="array" ref="P53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32" s="19" t="s">
        <v>406</v>
      </c>
    </row>
    <row r="533" spans="2:18" hidden="1">
      <c r="B533" t="s">
        <v>63</v>
      </c>
      <c r="C533" t="s">
        <v>27</v>
      </c>
      <c r="D533" t="s">
        <v>30</v>
      </c>
      <c r="E533" t="s">
        <v>1084</v>
      </c>
      <c r="F533" t="s">
        <v>1083</v>
      </c>
      <c r="G533" t="s">
        <v>68</v>
      </c>
      <c r="H533">
        <v>1</v>
      </c>
      <c r="I533" t="s">
        <v>278</v>
      </c>
      <c r="J533" t="s">
        <v>996</v>
      </c>
      <c r="K533" t="s">
        <v>68</v>
      </c>
      <c r="L533">
        <v>1</v>
      </c>
      <c r="M533" t="s">
        <v>29</v>
      </c>
      <c r="N533" t="s">
        <v>34</v>
      </c>
      <c r="P533" cm="1">
        <f t="array" ref="P53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533" s="19" t="s">
        <v>406</v>
      </c>
    </row>
    <row r="534" spans="2:18" hidden="1">
      <c r="B534" t="s">
        <v>63</v>
      </c>
      <c r="C534" t="s">
        <v>27</v>
      </c>
      <c r="D534" t="s">
        <v>30</v>
      </c>
      <c r="E534" t="s">
        <v>1084</v>
      </c>
      <c r="F534" t="s">
        <v>1083</v>
      </c>
      <c r="G534" t="s">
        <v>68</v>
      </c>
      <c r="H534">
        <v>1</v>
      </c>
      <c r="I534" t="s">
        <v>294</v>
      </c>
      <c r="J534" t="s">
        <v>1075</v>
      </c>
      <c r="K534" t="s">
        <v>68</v>
      </c>
      <c r="L534">
        <v>1</v>
      </c>
      <c r="M534" t="s">
        <v>29</v>
      </c>
      <c r="N534" t="s">
        <v>35</v>
      </c>
      <c r="P534" cm="1">
        <f t="array" ref="P53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534" s="19" t="s">
        <v>406</v>
      </c>
    </row>
    <row r="535" spans="2:18" hidden="1">
      <c r="B535" t="s">
        <v>63</v>
      </c>
      <c r="C535" t="s">
        <v>27</v>
      </c>
      <c r="D535" t="s">
        <v>30</v>
      </c>
      <c r="E535" t="s">
        <v>1084</v>
      </c>
      <c r="F535" t="s">
        <v>1083</v>
      </c>
      <c r="G535" t="s">
        <v>68</v>
      </c>
      <c r="H535">
        <v>1</v>
      </c>
      <c r="I535" t="s">
        <v>227</v>
      </c>
      <c r="J535" t="s">
        <v>228</v>
      </c>
      <c r="K535" t="s">
        <v>23</v>
      </c>
      <c r="L535">
        <v>1.252</v>
      </c>
      <c r="M535" t="s">
        <v>29</v>
      </c>
      <c r="N535" t="s">
        <v>41</v>
      </c>
      <c r="P535" cm="1">
        <f t="array" ref="P53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535" s="19" t="s">
        <v>406</v>
      </c>
    </row>
    <row r="536" spans="2:18" hidden="1">
      <c r="B536" t="s">
        <v>64</v>
      </c>
      <c r="C536" t="s">
        <v>26</v>
      </c>
      <c r="D536" t="s">
        <v>905</v>
      </c>
      <c r="E536" t="s">
        <v>1085</v>
      </c>
      <c r="F536" t="s">
        <v>1086</v>
      </c>
      <c r="G536" t="s">
        <v>68</v>
      </c>
      <c r="H536">
        <v>1</v>
      </c>
      <c r="I536" t="s">
        <v>229</v>
      </c>
      <c r="J536" t="s">
        <v>230</v>
      </c>
      <c r="K536" t="s">
        <v>23</v>
      </c>
      <c r="L536">
        <v>5.0599999999999996</v>
      </c>
      <c r="M536" t="s">
        <v>28</v>
      </c>
      <c r="N536" t="s">
        <v>36</v>
      </c>
      <c r="P536" cm="1">
        <f t="array" ref="P5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36" s="19" t="s">
        <v>406</v>
      </c>
    </row>
    <row r="537" spans="2:18" hidden="1">
      <c r="B537" t="s">
        <v>64</v>
      </c>
      <c r="C537" t="s">
        <v>26</v>
      </c>
      <c r="D537" t="s">
        <v>905</v>
      </c>
      <c r="E537" t="s">
        <v>1085</v>
      </c>
      <c r="F537" t="s">
        <v>1086</v>
      </c>
      <c r="G537" t="s">
        <v>68</v>
      </c>
      <c r="H537">
        <v>1</v>
      </c>
      <c r="I537" t="s">
        <v>1087</v>
      </c>
      <c r="J537" t="s">
        <v>1086</v>
      </c>
      <c r="K537" t="s">
        <v>68</v>
      </c>
      <c r="L537">
        <v>1</v>
      </c>
      <c r="M537" t="s">
        <v>28</v>
      </c>
      <c r="N537" t="s">
        <v>30</v>
      </c>
      <c r="P537" cm="1">
        <f t="array" ref="P5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37" s="19" t="s">
        <v>406</v>
      </c>
    </row>
    <row r="538" spans="2:18" hidden="1">
      <c r="B538" t="s">
        <v>64</v>
      </c>
      <c r="C538" t="s">
        <v>26</v>
      </c>
      <c r="D538" t="s">
        <v>905</v>
      </c>
      <c r="E538" t="s">
        <v>1085</v>
      </c>
      <c r="F538" t="s">
        <v>1086</v>
      </c>
      <c r="G538" t="s">
        <v>68</v>
      </c>
      <c r="H538">
        <v>1</v>
      </c>
      <c r="I538" t="s">
        <v>1036</v>
      </c>
      <c r="J538" t="s">
        <v>1037</v>
      </c>
      <c r="K538" t="s">
        <v>68</v>
      </c>
      <c r="L538">
        <v>6</v>
      </c>
      <c r="M538" t="s">
        <v>29</v>
      </c>
      <c r="N538" t="s">
        <v>44</v>
      </c>
      <c r="P538" cm="1">
        <f t="array" ref="P5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38" s="19" t="s">
        <v>406</v>
      </c>
    </row>
    <row r="539" spans="2:18" hidden="1">
      <c r="B539" t="s">
        <v>64</v>
      </c>
      <c r="C539" t="s">
        <v>26</v>
      </c>
      <c r="D539" t="s">
        <v>905</v>
      </c>
      <c r="E539" t="s">
        <v>1085</v>
      </c>
      <c r="F539" t="s">
        <v>1086</v>
      </c>
      <c r="G539" t="s">
        <v>512</v>
      </c>
      <c r="H539">
        <v>1</v>
      </c>
      <c r="I539" t="s">
        <v>515</v>
      </c>
      <c r="J539" t="s">
        <v>516</v>
      </c>
      <c r="K539" t="s">
        <v>512</v>
      </c>
      <c r="L539">
        <v>1</v>
      </c>
      <c r="M539" t="s">
        <v>29</v>
      </c>
      <c r="N539" t="s">
        <v>19</v>
      </c>
      <c r="P539" cm="1">
        <f t="array" ref="P5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39" s="19" t="s">
        <v>406</v>
      </c>
    </row>
    <row r="540" spans="2:18" hidden="1">
      <c r="B540" t="s">
        <v>64</v>
      </c>
      <c r="C540" t="s">
        <v>26</v>
      </c>
      <c r="D540" t="s">
        <v>905</v>
      </c>
      <c r="E540" t="s">
        <v>1085</v>
      </c>
      <c r="F540" t="s">
        <v>1086</v>
      </c>
      <c r="G540" t="s">
        <v>512</v>
      </c>
      <c r="H540">
        <v>1</v>
      </c>
      <c r="I540" t="s">
        <v>667</v>
      </c>
      <c r="J540" t="s">
        <v>668</v>
      </c>
      <c r="K540" t="s">
        <v>512</v>
      </c>
      <c r="L540">
        <v>1</v>
      </c>
      <c r="M540" t="s">
        <v>29</v>
      </c>
      <c r="N540" t="s">
        <v>19</v>
      </c>
      <c r="P540" cm="1">
        <f t="array" ref="P5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40" s="19" t="s">
        <v>406</v>
      </c>
    </row>
    <row r="541" spans="2:18" hidden="1">
      <c r="B541" t="s">
        <v>64</v>
      </c>
      <c r="C541" t="s">
        <v>26</v>
      </c>
      <c r="D541" t="s">
        <v>905</v>
      </c>
      <c r="E541" t="s">
        <v>1085</v>
      </c>
      <c r="F541" t="s">
        <v>1086</v>
      </c>
      <c r="G541" t="s">
        <v>512</v>
      </c>
      <c r="H541">
        <v>1</v>
      </c>
      <c r="I541" t="s">
        <v>669</v>
      </c>
      <c r="J541" t="s">
        <v>670</v>
      </c>
      <c r="K541" t="s">
        <v>512</v>
      </c>
      <c r="L541">
        <v>1</v>
      </c>
      <c r="M541" t="s">
        <v>29</v>
      </c>
      <c r="N541" t="s">
        <v>19</v>
      </c>
      <c r="P541" cm="1">
        <f t="array" ref="P5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41" s="19" t="s">
        <v>406</v>
      </c>
    </row>
    <row r="542" spans="2:18" hidden="1">
      <c r="B542" t="s">
        <v>64</v>
      </c>
      <c r="C542" t="s">
        <v>26</v>
      </c>
      <c r="D542" t="s">
        <v>905</v>
      </c>
      <c r="E542" t="s">
        <v>1085</v>
      </c>
      <c r="F542" t="s">
        <v>1086</v>
      </c>
      <c r="G542" t="s">
        <v>512</v>
      </c>
      <c r="H542">
        <v>1</v>
      </c>
      <c r="I542" t="s">
        <v>650</v>
      </c>
      <c r="J542" t="s">
        <v>651</v>
      </c>
      <c r="K542" t="s">
        <v>512</v>
      </c>
      <c r="L542">
        <v>1</v>
      </c>
      <c r="M542" t="s">
        <v>29</v>
      </c>
      <c r="N542" t="s">
        <v>19</v>
      </c>
      <c r="P542" cm="1">
        <f t="array" ref="P5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42" s="19" t="s">
        <v>406</v>
      </c>
    </row>
    <row r="543" spans="2:18" hidden="1">
      <c r="B543" t="s">
        <v>64</v>
      </c>
      <c r="C543" t="s">
        <v>26</v>
      </c>
      <c r="D543" t="s">
        <v>905</v>
      </c>
      <c r="E543" t="s">
        <v>1085</v>
      </c>
      <c r="F543" t="s">
        <v>1086</v>
      </c>
      <c r="G543" t="s">
        <v>512</v>
      </c>
      <c r="H543">
        <v>1</v>
      </c>
      <c r="I543" t="s">
        <v>560</v>
      </c>
      <c r="J543" t="s">
        <v>561</v>
      </c>
      <c r="K543" t="s">
        <v>512</v>
      </c>
      <c r="L543">
        <v>1</v>
      </c>
      <c r="M543" t="s">
        <v>29</v>
      </c>
      <c r="N543" t="s">
        <v>19</v>
      </c>
      <c r="P543" cm="1">
        <f t="array" ref="P5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43" s="19" t="s">
        <v>406</v>
      </c>
    </row>
    <row r="544" spans="2:18" hidden="1">
      <c r="B544" t="s">
        <v>64</v>
      </c>
      <c r="C544" t="s">
        <v>26</v>
      </c>
      <c r="D544" t="s">
        <v>905</v>
      </c>
      <c r="E544" t="s">
        <v>1085</v>
      </c>
      <c r="F544" t="s">
        <v>1086</v>
      </c>
      <c r="G544" t="s">
        <v>512</v>
      </c>
      <c r="H544">
        <v>1</v>
      </c>
      <c r="I544" t="s">
        <v>752</v>
      </c>
      <c r="J544" t="s">
        <v>955</v>
      </c>
      <c r="K544" t="s">
        <v>512</v>
      </c>
      <c r="L544">
        <v>1</v>
      </c>
      <c r="M544" t="s">
        <v>29</v>
      </c>
      <c r="N544" t="s">
        <v>19</v>
      </c>
      <c r="P544" cm="1">
        <f t="array" ref="P5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44" s="19" t="s">
        <v>406</v>
      </c>
    </row>
    <row r="545" spans="2:18" hidden="1">
      <c r="B545" t="s">
        <v>64</v>
      </c>
      <c r="C545" t="s">
        <v>26</v>
      </c>
      <c r="D545" t="s">
        <v>905</v>
      </c>
      <c r="E545" t="s">
        <v>1085</v>
      </c>
      <c r="F545" t="s">
        <v>1086</v>
      </c>
      <c r="G545" t="s">
        <v>512</v>
      </c>
      <c r="H545">
        <v>1</v>
      </c>
      <c r="I545" t="s">
        <v>753</v>
      </c>
      <c r="J545" t="s">
        <v>956</v>
      </c>
      <c r="K545" t="s">
        <v>512</v>
      </c>
      <c r="L545">
        <v>1</v>
      </c>
      <c r="M545" t="s">
        <v>29</v>
      </c>
      <c r="N545" t="s">
        <v>19</v>
      </c>
      <c r="P545" cm="1">
        <f t="array" ref="P5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45" s="19" t="s">
        <v>406</v>
      </c>
    </row>
    <row r="546" spans="2:18" hidden="1">
      <c r="B546" t="s">
        <v>64</v>
      </c>
      <c r="C546" t="s">
        <v>26</v>
      </c>
      <c r="D546" t="s">
        <v>905</v>
      </c>
      <c r="E546" t="s">
        <v>1085</v>
      </c>
      <c r="F546" t="s">
        <v>1086</v>
      </c>
      <c r="G546" t="s">
        <v>512</v>
      </c>
      <c r="H546">
        <v>1</v>
      </c>
      <c r="I546" t="s">
        <v>755</v>
      </c>
      <c r="J546" t="s">
        <v>957</v>
      </c>
      <c r="K546" t="s">
        <v>512</v>
      </c>
      <c r="L546">
        <v>1</v>
      </c>
      <c r="M546" t="s">
        <v>29</v>
      </c>
      <c r="N546" t="s">
        <v>19</v>
      </c>
      <c r="P546" cm="1">
        <f t="array" ref="P5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46" s="19" t="s">
        <v>406</v>
      </c>
    </row>
    <row r="547" spans="2:18" hidden="1">
      <c r="B547" t="s">
        <v>64</v>
      </c>
      <c r="C547" t="s">
        <v>26</v>
      </c>
      <c r="D547" t="s">
        <v>905</v>
      </c>
      <c r="E547" t="s">
        <v>1085</v>
      </c>
      <c r="F547" t="s">
        <v>1086</v>
      </c>
      <c r="G547" t="s">
        <v>512</v>
      </c>
      <c r="H547">
        <v>1</v>
      </c>
      <c r="I547" t="s">
        <v>757</v>
      </c>
      <c r="J547" t="s">
        <v>958</v>
      </c>
      <c r="K547" t="s">
        <v>512</v>
      </c>
      <c r="L547">
        <v>1</v>
      </c>
      <c r="M547" t="s">
        <v>29</v>
      </c>
      <c r="N547" t="s">
        <v>19</v>
      </c>
      <c r="P547" cm="1">
        <f t="array" ref="P5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47" s="19" t="s">
        <v>406</v>
      </c>
    </row>
    <row r="548" spans="2:18" hidden="1">
      <c r="B548" t="s">
        <v>63</v>
      </c>
      <c r="C548" t="s">
        <v>27</v>
      </c>
      <c r="D548" t="s">
        <v>30</v>
      </c>
      <c r="E548" t="s">
        <v>1087</v>
      </c>
      <c r="F548" t="s">
        <v>1086</v>
      </c>
      <c r="G548" t="s">
        <v>68</v>
      </c>
      <c r="H548">
        <v>1</v>
      </c>
      <c r="I548" t="s">
        <v>91</v>
      </c>
      <c r="J548" t="s">
        <v>233</v>
      </c>
      <c r="K548" t="s">
        <v>68</v>
      </c>
      <c r="L548">
        <v>42</v>
      </c>
      <c r="M548" t="s">
        <v>28</v>
      </c>
      <c r="N548" t="s">
        <v>31</v>
      </c>
      <c r="P548" cm="1">
        <f t="array" ref="P54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48" s="19" t="s">
        <v>406</v>
      </c>
    </row>
    <row r="549" spans="2:18" hidden="1">
      <c r="B549" t="s">
        <v>63</v>
      </c>
      <c r="C549" t="s">
        <v>27</v>
      </c>
      <c r="D549" t="s">
        <v>30</v>
      </c>
      <c r="E549" t="s">
        <v>1087</v>
      </c>
      <c r="F549" t="s">
        <v>1086</v>
      </c>
      <c r="G549" t="s">
        <v>68</v>
      </c>
      <c r="H549">
        <v>1</v>
      </c>
      <c r="I549" t="s">
        <v>87</v>
      </c>
      <c r="J549" t="s">
        <v>236</v>
      </c>
      <c r="K549" t="s">
        <v>68</v>
      </c>
      <c r="L549">
        <v>42</v>
      </c>
      <c r="M549" t="s">
        <v>28</v>
      </c>
      <c r="N549" t="s">
        <v>31</v>
      </c>
      <c r="P549" cm="1">
        <f t="array" ref="P54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49" s="19" t="s">
        <v>406</v>
      </c>
    </row>
    <row r="550" spans="2:18" hidden="1">
      <c r="B550" t="s">
        <v>63</v>
      </c>
      <c r="C550" t="s">
        <v>27</v>
      </c>
      <c r="D550" t="s">
        <v>30</v>
      </c>
      <c r="E550" t="s">
        <v>1087</v>
      </c>
      <c r="F550" t="s">
        <v>1086</v>
      </c>
      <c r="G550" t="s">
        <v>68</v>
      </c>
      <c r="H550">
        <v>1</v>
      </c>
      <c r="I550" t="s">
        <v>248</v>
      </c>
      <c r="J550" t="s">
        <v>968</v>
      </c>
      <c r="K550" t="s">
        <v>106</v>
      </c>
      <c r="L550">
        <v>1.50129</v>
      </c>
      <c r="M550" t="s">
        <v>29</v>
      </c>
      <c r="N550" t="s">
        <v>38</v>
      </c>
      <c r="P550" cm="1">
        <f t="array" ref="P55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50" s="19" t="s">
        <v>406</v>
      </c>
    </row>
    <row r="551" spans="2:18" hidden="1">
      <c r="B551" t="s">
        <v>63</v>
      </c>
      <c r="C551" t="s">
        <v>27</v>
      </c>
      <c r="D551" t="s">
        <v>30</v>
      </c>
      <c r="E551" t="s">
        <v>1087</v>
      </c>
      <c r="F551" t="s">
        <v>1086</v>
      </c>
      <c r="G551" t="s">
        <v>68</v>
      </c>
      <c r="H551">
        <v>1</v>
      </c>
      <c r="I551" t="s">
        <v>278</v>
      </c>
      <c r="J551" t="s">
        <v>996</v>
      </c>
      <c r="K551" t="s">
        <v>68</v>
      </c>
      <c r="L551">
        <v>1</v>
      </c>
      <c r="M551" t="s">
        <v>29</v>
      </c>
      <c r="N551" t="s">
        <v>34</v>
      </c>
      <c r="P551" cm="1">
        <f t="array" ref="P55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551" s="19" t="s">
        <v>406</v>
      </c>
    </row>
    <row r="552" spans="2:18" hidden="1">
      <c r="B552" t="s">
        <v>63</v>
      </c>
      <c r="C552" t="s">
        <v>27</v>
      </c>
      <c r="D552" t="s">
        <v>30</v>
      </c>
      <c r="E552" t="s">
        <v>1087</v>
      </c>
      <c r="F552" t="s">
        <v>1086</v>
      </c>
      <c r="G552" t="s">
        <v>68</v>
      </c>
      <c r="H552">
        <v>1</v>
      </c>
      <c r="I552" t="s">
        <v>294</v>
      </c>
      <c r="J552" t="s">
        <v>1075</v>
      </c>
      <c r="K552" t="s">
        <v>68</v>
      </c>
      <c r="L552">
        <v>1</v>
      </c>
      <c r="M552" t="s">
        <v>29</v>
      </c>
      <c r="N552" t="s">
        <v>35</v>
      </c>
      <c r="P552" cm="1">
        <f t="array" ref="P55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552" s="19" t="s">
        <v>406</v>
      </c>
    </row>
    <row r="553" spans="2:18" hidden="1">
      <c r="B553" t="s">
        <v>63</v>
      </c>
      <c r="C553" t="s">
        <v>27</v>
      </c>
      <c r="D553" t="s">
        <v>30</v>
      </c>
      <c r="E553" t="s">
        <v>1087</v>
      </c>
      <c r="F553" t="s">
        <v>1086</v>
      </c>
      <c r="G553" t="s">
        <v>68</v>
      </c>
      <c r="H553">
        <v>1</v>
      </c>
      <c r="I553" t="s">
        <v>227</v>
      </c>
      <c r="J553" t="s">
        <v>228</v>
      </c>
      <c r="K553" t="s">
        <v>23</v>
      </c>
      <c r="L553">
        <v>1.252</v>
      </c>
      <c r="M553" t="s">
        <v>29</v>
      </c>
      <c r="N553" t="s">
        <v>41</v>
      </c>
      <c r="P553" cm="1">
        <f t="array" ref="P55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553" s="19" t="s">
        <v>406</v>
      </c>
    </row>
    <row r="554" spans="2:18" hidden="1">
      <c r="B554" t="s">
        <v>64</v>
      </c>
      <c r="C554" t="s">
        <v>26</v>
      </c>
      <c r="D554" t="s">
        <v>905</v>
      </c>
      <c r="E554" t="s">
        <v>1088</v>
      </c>
      <c r="F554" t="s">
        <v>1089</v>
      </c>
      <c r="G554" t="s">
        <v>68</v>
      </c>
      <c r="H554">
        <v>1</v>
      </c>
      <c r="I554" t="s">
        <v>229</v>
      </c>
      <c r="J554" t="s">
        <v>230</v>
      </c>
      <c r="K554" t="s">
        <v>23</v>
      </c>
      <c r="L554">
        <v>7.2569999999999997</v>
      </c>
      <c r="M554" t="s">
        <v>28</v>
      </c>
      <c r="N554" t="s">
        <v>36</v>
      </c>
      <c r="P554" cm="1">
        <f t="array" ref="P5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54" s="19" t="s">
        <v>406</v>
      </c>
    </row>
    <row r="555" spans="2:18" hidden="1">
      <c r="B555" t="s">
        <v>64</v>
      </c>
      <c r="C555" t="s">
        <v>26</v>
      </c>
      <c r="D555" t="s">
        <v>905</v>
      </c>
      <c r="E555" t="s">
        <v>1088</v>
      </c>
      <c r="F555" t="s">
        <v>1089</v>
      </c>
      <c r="G555" t="s">
        <v>68</v>
      </c>
      <c r="H555">
        <v>1</v>
      </c>
      <c r="I555" t="s">
        <v>1090</v>
      </c>
      <c r="J555" t="s">
        <v>1089</v>
      </c>
      <c r="K555" t="s">
        <v>68</v>
      </c>
      <c r="L555">
        <v>1</v>
      </c>
      <c r="M555" t="s">
        <v>28</v>
      </c>
      <c r="N555" t="s">
        <v>30</v>
      </c>
      <c r="P555" cm="1">
        <f t="array" ref="P5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55" s="19" t="s">
        <v>406</v>
      </c>
    </row>
    <row r="556" spans="2:18" hidden="1">
      <c r="B556" t="s">
        <v>64</v>
      </c>
      <c r="C556" t="s">
        <v>26</v>
      </c>
      <c r="D556" t="s">
        <v>905</v>
      </c>
      <c r="E556" t="s">
        <v>1088</v>
      </c>
      <c r="F556" t="s">
        <v>1089</v>
      </c>
      <c r="G556" t="s">
        <v>68</v>
      </c>
      <c r="H556">
        <v>1</v>
      </c>
      <c r="I556" t="s">
        <v>1036</v>
      </c>
      <c r="J556" t="s">
        <v>1037</v>
      </c>
      <c r="K556" t="s">
        <v>68</v>
      </c>
      <c r="L556">
        <v>6</v>
      </c>
      <c r="M556" t="s">
        <v>29</v>
      </c>
      <c r="N556" t="s">
        <v>44</v>
      </c>
      <c r="P556" cm="1">
        <f t="array" ref="P5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56" s="19" t="s">
        <v>406</v>
      </c>
    </row>
    <row r="557" spans="2:18" hidden="1">
      <c r="B557" t="s">
        <v>64</v>
      </c>
      <c r="C557" t="s">
        <v>26</v>
      </c>
      <c r="D557" t="s">
        <v>905</v>
      </c>
      <c r="E557" t="s">
        <v>1088</v>
      </c>
      <c r="F557" t="s">
        <v>1089</v>
      </c>
      <c r="G557" t="s">
        <v>512</v>
      </c>
      <c r="H557">
        <v>1</v>
      </c>
      <c r="I557" t="s">
        <v>515</v>
      </c>
      <c r="J557" t="s">
        <v>516</v>
      </c>
      <c r="K557" t="s">
        <v>512</v>
      </c>
      <c r="L557">
        <v>1</v>
      </c>
      <c r="M557" t="s">
        <v>29</v>
      </c>
      <c r="N557" t="s">
        <v>19</v>
      </c>
      <c r="P557" cm="1">
        <f t="array" ref="P5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57" s="19" t="s">
        <v>406</v>
      </c>
    </row>
    <row r="558" spans="2:18" hidden="1">
      <c r="B558" t="s">
        <v>64</v>
      </c>
      <c r="C558" t="s">
        <v>26</v>
      </c>
      <c r="D558" t="s">
        <v>905</v>
      </c>
      <c r="E558" t="s">
        <v>1088</v>
      </c>
      <c r="F558" t="s">
        <v>1089</v>
      </c>
      <c r="G558" t="s">
        <v>512</v>
      </c>
      <c r="H558">
        <v>1</v>
      </c>
      <c r="I558" t="s">
        <v>671</v>
      </c>
      <c r="J558" t="s">
        <v>672</v>
      </c>
      <c r="K558" t="s">
        <v>512</v>
      </c>
      <c r="L558">
        <v>1</v>
      </c>
      <c r="M558" t="s">
        <v>29</v>
      </c>
      <c r="N558" t="s">
        <v>19</v>
      </c>
      <c r="P558" cm="1">
        <f t="array" ref="P5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58" s="19" t="s">
        <v>406</v>
      </c>
    </row>
    <row r="559" spans="2:18" hidden="1">
      <c r="B559" t="s">
        <v>64</v>
      </c>
      <c r="C559" t="s">
        <v>26</v>
      </c>
      <c r="D559" t="s">
        <v>905</v>
      </c>
      <c r="E559" t="s">
        <v>1088</v>
      </c>
      <c r="F559" t="s">
        <v>1089</v>
      </c>
      <c r="G559" t="s">
        <v>512</v>
      </c>
      <c r="H559">
        <v>1</v>
      </c>
      <c r="I559" t="s">
        <v>673</v>
      </c>
      <c r="J559" t="s">
        <v>674</v>
      </c>
      <c r="K559" t="s">
        <v>512</v>
      </c>
      <c r="L559">
        <v>1</v>
      </c>
      <c r="M559" t="s">
        <v>29</v>
      </c>
      <c r="N559" t="s">
        <v>19</v>
      </c>
      <c r="P559" cm="1">
        <f t="array" ref="P5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59" s="19" t="s">
        <v>406</v>
      </c>
    </row>
    <row r="560" spans="2:18" hidden="1">
      <c r="B560" t="s">
        <v>64</v>
      </c>
      <c r="C560" t="s">
        <v>26</v>
      </c>
      <c r="D560" t="s">
        <v>905</v>
      </c>
      <c r="E560" t="s">
        <v>1088</v>
      </c>
      <c r="F560" t="s">
        <v>1089</v>
      </c>
      <c r="G560" t="s">
        <v>512</v>
      </c>
      <c r="H560">
        <v>1</v>
      </c>
      <c r="I560" t="s">
        <v>650</v>
      </c>
      <c r="J560" t="s">
        <v>651</v>
      </c>
      <c r="K560" t="s">
        <v>512</v>
      </c>
      <c r="L560">
        <v>1</v>
      </c>
      <c r="M560" t="s">
        <v>29</v>
      </c>
      <c r="N560" t="s">
        <v>19</v>
      </c>
      <c r="P560" cm="1">
        <f t="array" ref="P5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60" s="19" t="s">
        <v>406</v>
      </c>
    </row>
    <row r="561" spans="2:18" hidden="1">
      <c r="B561" t="s">
        <v>64</v>
      </c>
      <c r="C561" t="s">
        <v>26</v>
      </c>
      <c r="D561" t="s">
        <v>905</v>
      </c>
      <c r="E561" t="s">
        <v>1088</v>
      </c>
      <c r="F561" t="s">
        <v>1089</v>
      </c>
      <c r="G561" t="s">
        <v>512</v>
      </c>
      <c r="H561">
        <v>1</v>
      </c>
      <c r="I561" t="s">
        <v>560</v>
      </c>
      <c r="J561" t="s">
        <v>561</v>
      </c>
      <c r="K561" t="s">
        <v>512</v>
      </c>
      <c r="L561">
        <v>1</v>
      </c>
      <c r="M561" t="s">
        <v>29</v>
      </c>
      <c r="N561" t="s">
        <v>19</v>
      </c>
      <c r="P561" cm="1">
        <f t="array" ref="P5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61" s="19" t="s">
        <v>406</v>
      </c>
    </row>
    <row r="562" spans="2:18" hidden="1">
      <c r="B562" t="s">
        <v>64</v>
      </c>
      <c r="C562" t="s">
        <v>26</v>
      </c>
      <c r="D562" t="s">
        <v>905</v>
      </c>
      <c r="E562" t="s">
        <v>1088</v>
      </c>
      <c r="F562" t="s">
        <v>1089</v>
      </c>
      <c r="G562" t="s">
        <v>512</v>
      </c>
      <c r="H562">
        <v>1</v>
      </c>
      <c r="I562" t="s">
        <v>752</v>
      </c>
      <c r="J562" t="s">
        <v>955</v>
      </c>
      <c r="K562" t="s">
        <v>512</v>
      </c>
      <c r="L562">
        <v>1</v>
      </c>
      <c r="M562" t="s">
        <v>29</v>
      </c>
      <c r="N562" t="s">
        <v>19</v>
      </c>
      <c r="P562" cm="1">
        <f t="array" ref="P5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62" s="19" t="s">
        <v>406</v>
      </c>
    </row>
    <row r="563" spans="2:18" hidden="1">
      <c r="B563" t="s">
        <v>64</v>
      </c>
      <c r="C563" t="s">
        <v>26</v>
      </c>
      <c r="D563" t="s">
        <v>905</v>
      </c>
      <c r="E563" t="s">
        <v>1088</v>
      </c>
      <c r="F563" t="s">
        <v>1089</v>
      </c>
      <c r="G563" t="s">
        <v>512</v>
      </c>
      <c r="H563">
        <v>1</v>
      </c>
      <c r="I563" t="s">
        <v>753</v>
      </c>
      <c r="J563" t="s">
        <v>956</v>
      </c>
      <c r="K563" t="s">
        <v>512</v>
      </c>
      <c r="L563">
        <v>1</v>
      </c>
      <c r="M563" t="s">
        <v>29</v>
      </c>
      <c r="N563" t="s">
        <v>19</v>
      </c>
      <c r="P563" cm="1">
        <f t="array" ref="P5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63" s="19" t="s">
        <v>406</v>
      </c>
    </row>
    <row r="564" spans="2:18" hidden="1">
      <c r="B564" t="s">
        <v>64</v>
      </c>
      <c r="C564" t="s">
        <v>26</v>
      </c>
      <c r="D564" t="s">
        <v>905</v>
      </c>
      <c r="E564" t="s">
        <v>1088</v>
      </c>
      <c r="F564" t="s">
        <v>1089</v>
      </c>
      <c r="G564" t="s">
        <v>512</v>
      </c>
      <c r="H564">
        <v>1</v>
      </c>
      <c r="I564" t="s">
        <v>755</v>
      </c>
      <c r="J564" t="s">
        <v>957</v>
      </c>
      <c r="K564" t="s">
        <v>512</v>
      </c>
      <c r="L564">
        <v>1</v>
      </c>
      <c r="M564" t="s">
        <v>29</v>
      </c>
      <c r="N564" t="s">
        <v>19</v>
      </c>
      <c r="P564" cm="1">
        <f t="array" ref="P5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64" s="19" t="s">
        <v>406</v>
      </c>
    </row>
    <row r="565" spans="2:18" hidden="1">
      <c r="B565" t="s">
        <v>64</v>
      </c>
      <c r="C565" t="s">
        <v>26</v>
      </c>
      <c r="D565" t="s">
        <v>905</v>
      </c>
      <c r="E565" t="s">
        <v>1088</v>
      </c>
      <c r="F565" t="s">
        <v>1089</v>
      </c>
      <c r="G565" t="s">
        <v>512</v>
      </c>
      <c r="H565">
        <v>1</v>
      </c>
      <c r="I565" t="s">
        <v>757</v>
      </c>
      <c r="J565" t="s">
        <v>958</v>
      </c>
      <c r="K565" t="s">
        <v>512</v>
      </c>
      <c r="L565">
        <v>1</v>
      </c>
      <c r="M565" t="s">
        <v>29</v>
      </c>
      <c r="N565" t="s">
        <v>19</v>
      </c>
      <c r="P565" cm="1">
        <f t="array" ref="P5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65" s="19" t="s">
        <v>406</v>
      </c>
    </row>
    <row r="566" spans="2:18" hidden="1">
      <c r="B566" t="s">
        <v>63</v>
      </c>
      <c r="C566" t="s">
        <v>27</v>
      </c>
      <c r="D566" t="s">
        <v>30</v>
      </c>
      <c r="E566" t="s">
        <v>1090</v>
      </c>
      <c r="F566" t="s">
        <v>1089</v>
      </c>
      <c r="G566" t="s">
        <v>68</v>
      </c>
      <c r="H566">
        <v>1</v>
      </c>
      <c r="I566" t="s">
        <v>91</v>
      </c>
      <c r="J566" t="s">
        <v>233</v>
      </c>
      <c r="K566" t="s">
        <v>68</v>
      </c>
      <c r="L566">
        <v>48</v>
      </c>
      <c r="M566" t="s">
        <v>28</v>
      </c>
      <c r="N566" t="s">
        <v>31</v>
      </c>
      <c r="P566" cm="1">
        <f t="array" ref="P56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66" s="19" t="s">
        <v>406</v>
      </c>
    </row>
    <row r="567" spans="2:18" hidden="1">
      <c r="B567" t="s">
        <v>63</v>
      </c>
      <c r="C567" t="s">
        <v>27</v>
      </c>
      <c r="D567" t="s">
        <v>30</v>
      </c>
      <c r="E567" t="s">
        <v>1090</v>
      </c>
      <c r="F567" t="s">
        <v>1089</v>
      </c>
      <c r="G567" t="s">
        <v>68</v>
      </c>
      <c r="H567">
        <v>1</v>
      </c>
      <c r="I567" t="s">
        <v>87</v>
      </c>
      <c r="J567" t="s">
        <v>236</v>
      </c>
      <c r="K567" t="s">
        <v>68</v>
      </c>
      <c r="L567">
        <v>54</v>
      </c>
      <c r="M567" t="s">
        <v>28</v>
      </c>
      <c r="N567" t="s">
        <v>31</v>
      </c>
      <c r="P567" cm="1">
        <f t="array" ref="P56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67" s="19" t="s">
        <v>406</v>
      </c>
    </row>
    <row r="568" spans="2:18" hidden="1">
      <c r="B568" t="s">
        <v>63</v>
      </c>
      <c r="C568" t="s">
        <v>27</v>
      </c>
      <c r="D568" t="s">
        <v>30</v>
      </c>
      <c r="E568" t="s">
        <v>1090</v>
      </c>
      <c r="F568" t="s">
        <v>1089</v>
      </c>
      <c r="G568" t="s">
        <v>68</v>
      </c>
      <c r="H568">
        <v>1</v>
      </c>
      <c r="I568" t="s">
        <v>248</v>
      </c>
      <c r="J568" t="s">
        <v>968</v>
      </c>
      <c r="K568" t="s">
        <v>106</v>
      </c>
      <c r="L568">
        <v>1.715616</v>
      </c>
      <c r="M568" t="s">
        <v>29</v>
      </c>
      <c r="N568" t="s">
        <v>38</v>
      </c>
      <c r="P568" cm="1">
        <f t="array" ref="P56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68" s="19" t="s">
        <v>406</v>
      </c>
    </row>
    <row r="569" spans="2:18" hidden="1">
      <c r="B569" t="s">
        <v>63</v>
      </c>
      <c r="C569" t="s">
        <v>27</v>
      </c>
      <c r="D569" t="s">
        <v>30</v>
      </c>
      <c r="E569" t="s">
        <v>1090</v>
      </c>
      <c r="F569" t="s">
        <v>1089</v>
      </c>
      <c r="G569" t="s">
        <v>68</v>
      </c>
      <c r="H569">
        <v>1</v>
      </c>
      <c r="I569" t="s">
        <v>280</v>
      </c>
      <c r="J569" t="s">
        <v>1002</v>
      </c>
      <c r="K569" t="s">
        <v>68</v>
      </c>
      <c r="L569">
        <v>1</v>
      </c>
      <c r="M569" t="s">
        <v>29</v>
      </c>
      <c r="N569" t="s">
        <v>34</v>
      </c>
      <c r="P569" cm="1">
        <f t="array" ref="P56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569" s="19" t="s">
        <v>406</v>
      </c>
    </row>
    <row r="570" spans="2:18" hidden="1">
      <c r="B570" t="s">
        <v>63</v>
      </c>
      <c r="C570" t="s">
        <v>27</v>
      </c>
      <c r="D570" t="s">
        <v>30</v>
      </c>
      <c r="E570" t="s">
        <v>1090</v>
      </c>
      <c r="F570" t="s">
        <v>1089</v>
      </c>
      <c r="G570" t="s">
        <v>68</v>
      </c>
      <c r="H570">
        <v>1</v>
      </c>
      <c r="I570" t="s">
        <v>1091</v>
      </c>
      <c r="J570" t="s">
        <v>1092</v>
      </c>
      <c r="K570" t="s">
        <v>68</v>
      </c>
      <c r="L570">
        <v>1</v>
      </c>
      <c r="M570" t="s">
        <v>29</v>
      </c>
      <c r="N570" t="s">
        <v>35</v>
      </c>
      <c r="P570" cm="1">
        <f t="array" ref="P57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570" s="19" t="s">
        <v>406</v>
      </c>
    </row>
    <row r="571" spans="2:18" hidden="1">
      <c r="B571" t="s">
        <v>63</v>
      </c>
      <c r="C571" t="s">
        <v>27</v>
      </c>
      <c r="D571" t="s">
        <v>30</v>
      </c>
      <c r="E571" t="s">
        <v>1090</v>
      </c>
      <c r="F571" t="s">
        <v>1089</v>
      </c>
      <c r="G571" t="s">
        <v>68</v>
      </c>
      <c r="H571">
        <v>1</v>
      </c>
      <c r="I571" t="s">
        <v>227</v>
      </c>
      <c r="J571" t="s">
        <v>228</v>
      </c>
      <c r="K571" t="s">
        <v>23</v>
      </c>
      <c r="L571">
        <v>1.5</v>
      </c>
      <c r="M571" t="s">
        <v>29</v>
      </c>
      <c r="N571" t="s">
        <v>41</v>
      </c>
      <c r="P571" cm="1">
        <f t="array" ref="P57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571" s="19" t="s">
        <v>406</v>
      </c>
    </row>
    <row r="572" spans="2:18" hidden="1">
      <c r="B572" t="s">
        <v>64</v>
      </c>
      <c r="C572" t="s">
        <v>26</v>
      </c>
      <c r="D572" t="s">
        <v>905</v>
      </c>
      <c r="E572" t="s">
        <v>1093</v>
      </c>
      <c r="F572" t="s">
        <v>1094</v>
      </c>
      <c r="G572" t="s">
        <v>68</v>
      </c>
      <c r="H572">
        <v>1</v>
      </c>
      <c r="I572" t="s">
        <v>229</v>
      </c>
      <c r="J572" t="s">
        <v>230</v>
      </c>
      <c r="K572" t="s">
        <v>23</v>
      </c>
      <c r="L572">
        <v>7.2569999999999997</v>
      </c>
      <c r="M572" t="s">
        <v>28</v>
      </c>
      <c r="N572" t="s">
        <v>36</v>
      </c>
      <c r="P572" cm="1">
        <f t="array" ref="P5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72" s="19" t="s">
        <v>406</v>
      </c>
    </row>
    <row r="573" spans="2:18" hidden="1">
      <c r="B573" t="s">
        <v>64</v>
      </c>
      <c r="C573" t="s">
        <v>26</v>
      </c>
      <c r="D573" t="s">
        <v>905</v>
      </c>
      <c r="E573" t="s">
        <v>1093</v>
      </c>
      <c r="F573" t="s">
        <v>1094</v>
      </c>
      <c r="G573" t="s">
        <v>68</v>
      </c>
      <c r="H573">
        <v>1</v>
      </c>
      <c r="I573" t="s">
        <v>1095</v>
      </c>
      <c r="J573" t="s">
        <v>1094</v>
      </c>
      <c r="K573" t="s">
        <v>68</v>
      </c>
      <c r="L573">
        <v>1</v>
      </c>
      <c r="M573" t="s">
        <v>28</v>
      </c>
      <c r="N573" t="s">
        <v>30</v>
      </c>
      <c r="P573" cm="1">
        <f t="array" ref="P5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73" s="19" t="s">
        <v>406</v>
      </c>
    </row>
    <row r="574" spans="2:18" hidden="1">
      <c r="B574" t="s">
        <v>64</v>
      </c>
      <c r="C574" t="s">
        <v>26</v>
      </c>
      <c r="D574" t="s">
        <v>905</v>
      </c>
      <c r="E574" t="s">
        <v>1093</v>
      </c>
      <c r="F574" t="s">
        <v>1094</v>
      </c>
      <c r="G574" t="s">
        <v>68</v>
      </c>
      <c r="H574">
        <v>1</v>
      </c>
      <c r="I574" t="s">
        <v>1036</v>
      </c>
      <c r="J574" t="s">
        <v>1037</v>
      </c>
      <c r="K574" t="s">
        <v>68</v>
      </c>
      <c r="L574">
        <v>6</v>
      </c>
      <c r="M574" t="s">
        <v>29</v>
      </c>
      <c r="N574" t="s">
        <v>44</v>
      </c>
      <c r="P574" cm="1">
        <f t="array" ref="P5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74" s="19" t="s">
        <v>406</v>
      </c>
    </row>
    <row r="575" spans="2:18" hidden="1">
      <c r="B575" t="s">
        <v>64</v>
      </c>
      <c r="C575" t="s">
        <v>26</v>
      </c>
      <c r="D575" t="s">
        <v>905</v>
      </c>
      <c r="E575" t="s">
        <v>1093</v>
      </c>
      <c r="F575" t="s">
        <v>1094</v>
      </c>
      <c r="G575" t="s">
        <v>512</v>
      </c>
      <c r="H575">
        <v>1</v>
      </c>
      <c r="I575" t="s">
        <v>515</v>
      </c>
      <c r="J575" t="s">
        <v>516</v>
      </c>
      <c r="K575" t="s">
        <v>512</v>
      </c>
      <c r="L575">
        <v>1</v>
      </c>
      <c r="M575" t="s">
        <v>29</v>
      </c>
      <c r="N575" t="s">
        <v>19</v>
      </c>
      <c r="P575" cm="1">
        <f t="array" ref="P5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75" s="19" t="s">
        <v>406</v>
      </c>
    </row>
    <row r="576" spans="2:18" hidden="1">
      <c r="B576" t="s">
        <v>64</v>
      </c>
      <c r="C576" t="s">
        <v>26</v>
      </c>
      <c r="D576" t="s">
        <v>905</v>
      </c>
      <c r="E576" t="s">
        <v>1093</v>
      </c>
      <c r="F576" t="s">
        <v>1094</v>
      </c>
      <c r="G576" t="s">
        <v>512</v>
      </c>
      <c r="H576">
        <v>1</v>
      </c>
      <c r="I576" t="s">
        <v>671</v>
      </c>
      <c r="J576" t="s">
        <v>672</v>
      </c>
      <c r="K576" t="s">
        <v>512</v>
      </c>
      <c r="L576">
        <v>1</v>
      </c>
      <c r="M576" t="s">
        <v>29</v>
      </c>
      <c r="N576" t="s">
        <v>19</v>
      </c>
      <c r="P576" cm="1">
        <f t="array" ref="P5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76" s="19" t="s">
        <v>406</v>
      </c>
    </row>
    <row r="577" spans="2:18" hidden="1">
      <c r="B577" t="s">
        <v>64</v>
      </c>
      <c r="C577" t="s">
        <v>26</v>
      </c>
      <c r="D577" t="s">
        <v>905</v>
      </c>
      <c r="E577" t="s">
        <v>1093</v>
      </c>
      <c r="F577" t="s">
        <v>1094</v>
      </c>
      <c r="G577" t="s">
        <v>512</v>
      </c>
      <c r="H577">
        <v>1</v>
      </c>
      <c r="I577" t="s">
        <v>673</v>
      </c>
      <c r="J577" t="s">
        <v>674</v>
      </c>
      <c r="K577" t="s">
        <v>512</v>
      </c>
      <c r="L577">
        <v>1</v>
      </c>
      <c r="M577" t="s">
        <v>29</v>
      </c>
      <c r="N577" t="s">
        <v>19</v>
      </c>
      <c r="P577" cm="1">
        <f t="array" ref="P5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77" s="19" t="s">
        <v>406</v>
      </c>
    </row>
    <row r="578" spans="2:18" hidden="1">
      <c r="B578" t="s">
        <v>64</v>
      </c>
      <c r="C578" t="s">
        <v>26</v>
      </c>
      <c r="D578" t="s">
        <v>905</v>
      </c>
      <c r="E578" t="s">
        <v>1093</v>
      </c>
      <c r="F578" t="s">
        <v>1094</v>
      </c>
      <c r="G578" t="s">
        <v>512</v>
      </c>
      <c r="H578">
        <v>1</v>
      </c>
      <c r="I578" t="s">
        <v>650</v>
      </c>
      <c r="J578" t="s">
        <v>651</v>
      </c>
      <c r="K578" t="s">
        <v>512</v>
      </c>
      <c r="L578">
        <v>1</v>
      </c>
      <c r="M578" t="s">
        <v>29</v>
      </c>
      <c r="N578" t="s">
        <v>19</v>
      </c>
      <c r="P578" cm="1">
        <f t="array" ref="P5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78" s="19" t="s">
        <v>406</v>
      </c>
    </row>
    <row r="579" spans="2:18" hidden="1">
      <c r="B579" t="s">
        <v>64</v>
      </c>
      <c r="C579" t="s">
        <v>26</v>
      </c>
      <c r="D579" t="s">
        <v>905</v>
      </c>
      <c r="E579" t="s">
        <v>1093</v>
      </c>
      <c r="F579" t="s">
        <v>1094</v>
      </c>
      <c r="G579" t="s">
        <v>512</v>
      </c>
      <c r="H579">
        <v>1</v>
      </c>
      <c r="I579" t="s">
        <v>560</v>
      </c>
      <c r="J579" t="s">
        <v>561</v>
      </c>
      <c r="K579" t="s">
        <v>512</v>
      </c>
      <c r="L579">
        <v>1</v>
      </c>
      <c r="M579" t="s">
        <v>29</v>
      </c>
      <c r="N579" t="s">
        <v>19</v>
      </c>
      <c r="P579" cm="1">
        <f t="array" ref="P5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79" s="19" t="s">
        <v>406</v>
      </c>
    </row>
    <row r="580" spans="2:18" hidden="1">
      <c r="B580" t="s">
        <v>64</v>
      </c>
      <c r="C580" t="s">
        <v>26</v>
      </c>
      <c r="D580" t="s">
        <v>905</v>
      </c>
      <c r="E580" t="s">
        <v>1093</v>
      </c>
      <c r="F580" t="s">
        <v>1094</v>
      </c>
      <c r="G580" t="s">
        <v>512</v>
      </c>
      <c r="H580">
        <v>1</v>
      </c>
      <c r="I580" t="s">
        <v>752</v>
      </c>
      <c r="J580" t="s">
        <v>955</v>
      </c>
      <c r="K580" t="s">
        <v>512</v>
      </c>
      <c r="L580">
        <v>1</v>
      </c>
      <c r="M580" t="s">
        <v>29</v>
      </c>
      <c r="N580" t="s">
        <v>19</v>
      </c>
      <c r="P580" cm="1">
        <f t="array" ref="P5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80" s="19" t="s">
        <v>406</v>
      </c>
    </row>
    <row r="581" spans="2:18" hidden="1">
      <c r="B581" t="s">
        <v>64</v>
      </c>
      <c r="C581" t="s">
        <v>26</v>
      </c>
      <c r="D581" t="s">
        <v>905</v>
      </c>
      <c r="E581" t="s">
        <v>1093</v>
      </c>
      <c r="F581" t="s">
        <v>1094</v>
      </c>
      <c r="G581" t="s">
        <v>512</v>
      </c>
      <c r="H581">
        <v>1</v>
      </c>
      <c r="I581" t="s">
        <v>753</v>
      </c>
      <c r="J581" t="s">
        <v>956</v>
      </c>
      <c r="K581" t="s">
        <v>512</v>
      </c>
      <c r="L581">
        <v>1</v>
      </c>
      <c r="M581" t="s">
        <v>29</v>
      </c>
      <c r="N581" t="s">
        <v>19</v>
      </c>
      <c r="P581" cm="1">
        <f t="array" ref="P5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81" s="19" t="s">
        <v>406</v>
      </c>
    </row>
    <row r="582" spans="2:18" hidden="1">
      <c r="B582" t="s">
        <v>64</v>
      </c>
      <c r="C582" t="s">
        <v>26</v>
      </c>
      <c r="D582" t="s">
        <v>905</v>
      </c>
      <c r="E582" t="s">
        <v>1093</v>
      </c>
      <c r="F582" t="s">
        <v>1094</v>
      </c>
      <c r="G582" t="s">
        <v>512</v>
      </c>
      <c r="H582">
        <v>1</v>
      </c>
      <c r="I582" t="s">
        <v>755</v>
      </c>
      <c r="J582" t="s">
        <v>957</v>
      </c>
      <c r="K582" t="s">
        <v>512</v>
      </c>
      <c r="L582">
        <v>1</v>
      </c>
      <c r="M582" t="s">
        <v>29</v>
      </c>
      <c r="N582" t="s">
        <v>19</v>
      </c>
      <c r="P582" cm="1">
        <f t="array" ref="P5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82" s="19" t="s">
        <v>406</v>
      </c>
    </row>
    <row r="583" spans="2:18" hidden="1">
      <c r="B583" t="s">
        <v>64</v>
      </c>
      <c r="C583" t="s">
        <v>26</v>
      </c>
      <c r="D583" t="s">
        <v>905</v>
      </c>
      <c r="E583" t="s">
        <v>1093</v>
      </c>
      <c r="F583" t="s">
        <v>1094</v>
      </c>
      <c r="G583" t="s">
        <v>512</v>
      </c>
      <c r="H583">
        <v>1</v>
      </c>
      <c r="I583" t="s">
        <v>757</v>
      </c>
      <c r="J583" t="s">
        <v>958</v>
      </c>
      <c r="K583" t="s">
        <v>512</v>
      </c>
      <c r="L583">
        <v>1</v>
      </c>
      <c r="M583" t="s">
        <v>29</v>
      </c>
      <c r="N583" t="s">
        <v>19</v>
      </c>
      <c r="P583" cm="1">
        <f t="array" ref="P5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83" s="19" t="s">
        <v>406</v>
      </c>
    </row>
    <row r="584" spans="2:18" hidden="1">
      <c r="B584" t="s">
        <v>63</v>
      </c>
      <c r="C584" t="s">
        <v>27</v>
      </c>
      <c r="D584" t="s">
        <v>30</v>
      </c>
      <c r="E584" t="s">
        <v>1095</v>
      </c>
      <c r="F584" t="s">
        <v>1094</v>
      </c>
      <c r="G584" t="s">
        <v>68</v>
      </c>
      <c r="H584">
        <v>1</v>
      </c>
      <c r="I584" t="s">
        <v>91</v>
      </c>
      <c r="J584" t="s">
        <v>233</v>
      </c>
      <c r="K584" t="s">
        <v>68</v>
      </c>
      <c r="L584">
        <v>54</v>
      </c>
      <c r="M584" t="s">
        <v>28</v>
      </c>
      <c r="N584" t="s">
        <v>31</v>
      </c>
      <c r="P584" cm="1">
        <f t="array" ref="P58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84" s="19" t="s">
        <v>406</v>
      </c>
    </row>
    <row r="585" spans="2:18" hidden="1">
      <c r="B585" t="s">
        <v>63</v>
      </c>
      <c r="C585" t="s">
        <v>27</v>
      </c>
      <c r="D585" t="s">
        <v>30</v>
      </c>
      <c r="E585" t="s">
        <v>1095</v>
      </c>
      <c r="F585" t="s">
        <v>1094</v>
      </c>
      <c r="G585" t="s">
        <v>68</v>
      </c>
      <c r="H585">
        <v>1</v>
      </c>
      <c r="I585" t="s">
        <v>87</v>
      </c>
      <c r="J585" t="s">
        <v>236</v>
      </c>
      <c r="K585" t="s">
        <v>68</v>
      </c>
      <c r="L585">
        <v>54</v>
      </c>
      <c r="M585" t="s">
        <v>28</v>
      </c>
      <c r="N585" t="s">
        <v>31</v>
      </c>
      <c r="P585" cm="1">
        <f t="array" ref="P58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85" s="19" t="s">
        <v>406</v>
      </c>
    </row>
    <row r="586" spans="2:18" hidden="1">
      <c r="B586" t="s">
        <v>63</v>
      </c>
      <c r="C586" t="s">
        <v>27</v>
      </c>
      <c r="D586" t="s">
        <v>30</v>
      </c>
      <c r="E586" t="s">
        <v>1095</v>
      </c>
      <c r="F586" t="s">
        <v>1094</v>
      </c>
      <c r="G586" t="s">
        <v>68</v>
      </c>
      <c r="H586">
        <v>1</v>
      </c>
      <c r="I586" t="s">
        <v>248</v>
      </c>
      <c r="J586" t="s">
        <v>968</v>
      </c>
      <c r="K586" t="s">
        <v>106</v>
      </c>
      <c r="L586">
        <v>1.9302299999999999</v>
      </c>
      <c r="M586" t="s">
        <v>29</v>
      </c>
      <c r="N586" t="s">
        <v>38</v>
      </c>
      <c r="P586" cm="1">
        <f t="array" ref="P58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586" s="19" t="s">
        <v>406</v>
      </c>
    </row>
    <row r="587" spans="2:18" hidden="1">
      <c r="B587" t="s">
        <v>63</v>
      </c>
      <c r="C587" t="s">
        <v>27</v>
      </c>
      <c r="D587" t="s">
        <v>30</v>
      </c>
      <c r="E587" t="s">
        <v>1095</v>
      </c>
      <c r="F587" t="s">
        <v>1094</v>
      </c>
      <c r="G587" t="s">
        <v>68</v>
      </c>
      <c r="H587">
        <v>1</v>
      </c>
      <c r="I587" t="s">
        <v>280</v>
      </c>
      <c r="J587" t="s">
        <v>1002</v>
      </c>
      <c r="K587" t="s">
        <v>68</v>
      </c>
      <c r="L587">
        <v>1</v>
      </c>
      <c r="M587" t="s">
        <v>29</v>
      </c>
      <c r="N587" t="s">
        <v>34</v>
      </c>
      <c r="P587" cm="1">
        <f t="array" ref="P58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587" s="19" t="s">
        <v>406</v>
      </c>
    </row>
    <row r="588" spans="2:18" hidden="1">
      <c r="B588" t="s">
        <v>63</v>
      </c>
      <c r="C588" t="s">
        <v>27</v>
      </c>
      <c r="D588" t="s">
        <v>30</v>
      </c>
      <c r="E588" t="s">
        <v>1095</v>
      </c>
      <c r="F588" t="s">
        <v>1094</v>
      </c>
      <c r="G588" t="s">
        <v>68</v>
      </c>
      <c r="H588">
        <v>1</v>
      </c>
      <c r="I588" t="s">
        <v>1091</v>
      </c>
      <c r="J588" t="s">
        <v>1092</v>
      </c>
      <c r="K588" t="s">
        <v>68</v>
      </c>
      <c r="L588">
        <v>1</v>
      </c>
      <c r="M588" t="s">
        <v>29</v>
      </c>
      <c r="N588" t="s">
        <v>35</v>
      </c>
      <c r="P588" cm="1">
        <f t="array" ref="P58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588" s="19" t="s">
        <v>406</v>
      </c>
    </row>
    <row r="589" spans="2:18" hidden="1">
      <c r="B589" t="s">
        <v>63</v>
      </c>
      <c r="C589" t="s">
        <v>27</v>
      </c>
      <c r="D589" t="s">
        <v>30</v>
      </c>
      <c r="E589" t="s">
        <v>1095</v>
      </c>
      <c r="F589" t="s">
        <v>1094</v>
      </c>
      <c r="G589" t="s">
        <v>68</v>
      </c>
      <c r="H589">
        <v>1</v>
      </c>
      <c r="I589" t="s">
        <v>227</v>
      </c>
      <c r="J589" t="s">
        <v>228</v>
      </c>
      <c r="K589" t="s">
        <v>23</v>
      </c>
      <c r="L589">
        <v>1.5</v>
      </c>
      <c r="M589" t="s">
        <v>29</v>
      </c>
      <c r="N589" t="s">
        <v>41</v>
      </c>
      <c r="P589" cm="1">
        <f t="array" ref="P58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589" s="19" t="s">
        <v>406</v>
      </c>
    </row>
    <row r="590" spans="2:18" hidden="1">
      <c r="B590" t="s">
        <v>64</v>
      </c>
      <c r="C590" t="s">
        <v>26</v>
      </c>
      <c r="D590" t="s">
        <v>905</v>
      </c>
      <c r="E590" t="s">
        <v>1096</v>
      </c>
      <c r="F590" t="s">
        <v>1097</v>
      </c>
      <c r="G590" t="s">
        <v>68</v>
      </c>
      <c r="H590">
        <v>1</v>
      </c>
      <c r="I590" t="s">
        <v>229</v>
      </c>
      <c r="J590" t="s">
        <v>230</v>
      </c>
      <c r="K590" t="s">
        <v>23</v>
      </c>
      <c r="L590">
        <v>7.2569999999999997</v>
      </c>
      <c r="M590" t="s">
        <v>28</v>
      </c>
      <c r="N590" t="s">
        <v>36</v>
      </c>
      <c r="P590" cm="1">
        <f t="array" ref="P5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90" s="19" t="s">
        <v>406</v>
      </c>
    </row>
    <row r="591" spans="2:18" hidden="1">
      <c r="B591" t="s">
        <v>64</v>
      </c>
      <c r="C591" t="s">
        <v>26</v>
      </c>
      <c r="D591" t="s">
        <v>905</v>
      </c>
      <c r="E591" t="s">
        <v>1096</v>
      </c>
      <c r="F591" t="s">
        <v>1097</v>
      </c>
      <c r="G591" t="s">
        <v>68</v>
      </c>
      <c r="H591">
        <v>1</v>
      </c>
      <c r="I591" t="s">
        <v>1098</v>
      </c>
      <c r="J591" t="s">
        <v>1097</v>
      </c>
      <c r="K591" t="s">
        <v>68</v>
      </c>
      <c r="L591">
        <v>1</v>
      </c>
      <c r="M591" t="s">
        <v>28</v>
      </c>
      <c r="N591" t="s">
        <v>30</v>
      </c>
      <c r="P591" cm="1">
        <f t="array" ref="P5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91" s="19" t="s">
        <v>406</v>
      </c>
    </row>
    <row r="592" spans="2:18" hidden="1">
      <c r="B592" t="s">
        <v>64</v>
      </c>
      <c r="C592" t="s">
        <v>26</v>
      </c>
      <c r="D592" t="s">
        <v>905</v>
      </c>
      <c r="E592" t="s">
        <v>1096</v>
      </c>
      <c r="F592" t="s">
        <v>1097</v>
      </c>
      <c r="G592" t="s">
        <v>68</v>
      </c>
      <c r="H592">
        <v>1</v>
      </c>
      <c r="I592" t="s">
        <v>1036</v>
      </c>
      <c r="J592" t="s">
        <v>1037</v>
      </c>
      <c r="K592" t="s">
        <v>68</v>
      </c>
      <c r="L592">
        <v>6</v>
      </c>
      <c r="M592" t="s">
        <v>29</v>
      </c>
      <c r="N592" t="s">
        <v>44</v>
      </c>
      <c r="P592" cm="1">
        <f t="array" ref="P5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92" s="19" t="s">
        <v>406</v>
      </c>
    </row>
    <row r="593" spans="2:18" hidden="1">
      <c r="B593" t="s">
        <v>64</v>
      </c>
      <c r="C593" t="s">
        <v>26</v>
      </c>
      <c r="D593" t="s">
        <v>905</v>
      </c>
      <c r="E593" t="s">
        <v>1096</v>
      </c>
      <c r="F593" t="s">
        <v>1097</v>
      </c>
      <c r="G593" t="s">
        <v>512</v>
      </c>
      <c r="H593">
        <v>1</v>
      </c>
      <c r="I593" t="s">
        <v>515</v>
      </c>
      <c r="J593" t="s">
        <v>516</v>
      </c>
      <c r="K593" t="s">
        <v>512</v>
      </c>
      <c r="L593">
        <v>1</v>
      </c>
      <c r="M593" t="s">
        <v>29</v>
      </c>
      <c r="N593" t="s">
        <v>19</v>
      </c>
      <c r="P593" cm="1">
        <f t="array" ref="P5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93" s="19" t="s">
        <v>406</v>
      </c>
    </row>
    <row r="594" spans="2:18" hidden="1">
      <c r="B594" t="s">
        <v>64</v>
      </c>
      <c r="C594" t="s">
        <v>26</v>
      </c>
      <c r="D594" t="s">
        <v>905</v>
      </c>
      <c r="E594" t="s">
        <v>1096</v>
      </c>
      <c r="F594" t="s">
        <v>1097</v>
      </c>
      <c r="G594" t="s">
        <v>512</v>
      </c>
      <c r="H594">
        <v>1</v>
      </c>
      <c r="I594" t="s">
        <v>671</v>
      </c>
      <c r="J594" t="s">
        <v>672</v>
      </c>
      <c r="K594" t="s">
        <v>512</v>
      </c>
      <c r="L594">
        <v>1</v>
      </c>
      <c r="M594" t="s">
        <v>29</v>
      </c>
      <c r="N594" t="s">
        <v>19</v>
      </c>
      <c r="P594" cm="1">
        <f t="array" ref="P5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94" s="19" t="s">
        <v>406</v>
      </c>
    </row>
    <row r="595" spans="2:18" hidden="1">
      <c r="B595" t="s">
        <v>64</v>
      </c>
      <c r="C595" t="s">
        <v>26</v>
      </c>
      <c r="D595" t="s">
        <v>905</v>
      </c>
      <c r="E595" t="s">
        <v>1096</v>
      </c>
      <c r="F595" t="s">
        <v>1097</v>
      </c>
      <c r="G595" t="s">
        <v>512</v>
      </c>
      <c r="H595">
        <v>1</v>
      </c>
      <c r="I595" t="s">
        <v>673</v>
      </c>
      <c r="J595" t="s">
        <v>674</v>
      </c>
      <c r="K595" t="s">
        <v>512</v>
      </c>
      <c r="L595">
        <v>1</v>
      </c>
      <c r="M595" t="s">
        <v>29</v>
      </c>
      <c r="N595" t="s">
        <v>19</v>
      </c>
      <c r="P595" cm="1">
        <f t="array" ref="P5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95" s="19" t="s">
        <v>406</v>
      </c>
    </row>
    <row r="596" spans="2:18" hidden="1">
      <c r="B596" t="s">
        <v>64</v>
      </c>
      <c r="C596" t="s">
        <v>26</v>
      </c>
      <c r="D596" t="s">
        <v>905</v>
      </c>
      <c r="E596" t="s">
        <v>1096</v>
      </c>
      <c r="F596" t="s">
        <v>1097</v>
      </c>
      <c r="G596" t="s">
        <v>512</v>
      </c>
      <c r="H596">
        <v>1</v>
      </c>
      <c r="I596" t="s">
        <v>650</v>
      </c>
      <c r="J596" t="s">
        <v>651</v>
      </c>
      <c r="K596" t="s">
        <v>512</v>
      </c>
      <c r="L596">
        <v>1</v>
      </c>
      <c r="M596" t="s">
        <v>29</v>
      </c>
      <c r="N596" t="s">
        <v>19</v>
      </c>
      <c r="P596" cm="1">
        <f t="array" ref="P5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96" s="19" t="s">
        <v>406</v>
      </c>
    </row>
    <row r="597" spans="2:18" hidden="1">
      <c r="B597" t="s">
        <v>64</v>
      </c>
      <c r="C597" t="s">
        <v>26</v>
      </c>
      <c r="D597" t="s">
        <v>905</v>
      </c>
      <c r="E597" t="s">
        <v>1096</v>
      </c>
      <c r="F597" t="s">
        <v>1097</v>
      </c>
      <c r="G597" t="s">
        <v>512</v>
      </c>
      <c r="H597">
        <v>1</v>
      </c>
      <c r="I597" t="s">
        <v>560</v>
      </c>
      <c r="J597" t="s">
        <v>561</v>
      </c>
      <c r="K597" t="s">
        <v>512</v>
      </c>
      <c r="L597">
        <v>1</v>
      </c>
      <c r="M597" t="s">
        <v>29</v>
      </c>
      <c r="N597" t="s">
        <v>19</v>
      </c>
      <c r="P597" cm="1">
        <f t="array" ref="P5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97" s="19" t="s">
        <v>406</v>
      </c>
    </row>
    <row r="598" spans="2:18" hidden="1">
      <c r="B598" t="s">
        <v>64</v>
      </c>
      <c r="C598" t="s">
        <v>26</v>
      </c>
      <c r="D598" t="s">
        <v>905</v>
      </c>
      <c r="E598" t="s">
        <v>1096</v>
      </c>
      <c r="F598" t="s">
        <v>1097</v>
      </c>
      <c r="G598" t="s">
        <v>512</v>
      </c>
      <c r="H598">
        <v>1</v>
      </c>
      <c r="I598" t="s">
        <v>752</v>
      </c>
      <c r="J598" t="s">
        <v>955</v>
      </c>
      <c r="K598" t="s">
        <v>512</v>
      </c>
      <c r="L598">
        <v>1</v>
      </c>
      <c r="M598" t="s">
        <v>29</v>
      </c>
      <c r="N598" t="s">
        <v>19</v>
      </c>
      <c r="P598" cm="1">
        <f t="array" ref="P5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98" s="19" t="s">
        <v>406</v>
      </c>
    </row>
    <row r="599" spans="2:18" hidden="1">
      <c r="B599" t="s">
        <v>64</v>
      </c>
      <c r="C599" t="s">
        <v>26</v>
      </c>
      <c r="D599" t="s">
        <v>905</v>
      </c>
      <c r="E599" t="s">
        <v>1096</v>
      </c>
      <c r="F599" t="s">
        <v>1097</v>
      </c>
      <c r="G599" t="s">
        <v>512</v>
      </c>
      <c r="H599">
        <v>1</v>
      </c>
      <c r="I599" t="s">
        <v>753</v>
      </c>
      <c r="J599" t="s">
        <v>956</v>
      </c>
      <c r="K599" t="s">
        <v>512</v>
      </c>
      <c r="L599">
        <v>1</v>
      </c>
      <c r="M599" t="s">
        <v>29</v>
      </c>
      <c r="N599" t="s">
        <v>19</v>
      </c>
      <c r="P599" cm="1">
        <f t="array" ref="P5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599" s="19" t="s">
        <v>406</v>
      </c>
    </row>
    <row r="600" spans="2:18" hidden="1">
      <c r="B600" t="s">
        <v>64</v>
      </c>
      <c r="C600" t="s">
        <v>26</v>
      </c>
      <c r="D600" t="s">
        <v>905</v>
      </c>
      <c r="E600" t="s">
        <v>1096</v>
      </c>
      <c r="F600" t="s">
        <v>1097</v>
      </c>
      <c r="G600" t="s">
        <v>512</v>
      </c>
      <c r="H600">
        <v>1</v>
      </c>
      <c r="I600" t="s">
        <v>755</v>
      </c>
      <c r="J600" t="s">
        <v>957</v>
      </c>
      <c r="K600" t="s">
        <v>512</v>
      </c>
      <c r="L600">
        <v>1</v>
      </c>
      <c r="M600" t="s">
        <v>29</v>
      </c>
      <c r="N600" t="s">
        <v>19</v>
      </c>
      <c r="P600" cm="1">
        <f t="array" ref="P6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00" s="19" t="s">
        <v>406</v>
      </c>
    </row>
    <row r="601" spans="2:18" hidden="1">
      <c r="B601" t="s">
        <v>64</v>
      </c>
      <c r="C601" t="s">
        <v>26</v>
      </c>
      <c r="D601" t="s">
        <v>905</v>
      </c>
      <c r="E601" t="s">
        <v>1096</v>
      </c>
      <c r="F601" t="s">
        <v>1097</v>
      </c>
      <c r="G601" t="s">
        <v>512</v>
      </c>
      <c r="H601">
        <v>1</v>
      </c>
      <c r="I601" t="s">
        <v>757</v>
      </c>
      <c r="J601" t="s">
        <v>958</v>
      </c>
      <c r="K601" t="s">
        <v>512</v>
      </c>
      <c r="L601">
        <v>1</v>
      </c>
      <c r="M601" t="s">
        <v>29</v>
      </c>
      <c r="N601" t="s">
        <v>19</v>
      </c>
      <c r="P601" cm="1">
        <f t="array" ref="P6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01" s="19" t="s">
        <v>406</v>
      </c>
    </row>
    <row r="602" spans="2:18" hidden="1">
      <c r="B602" t="s">
        <v>63</v>
      </c>
      <c r="C602" t="s">
        <v>27</v>
      </c>
      <c r="D602" t="s">
        <v>30</v>
      </c>
      <c r="E602" t="s">
        <v>1098</v>
      </c>
      <c r="F602" t="s">
        <v>1097</v>
      </c>
      <c r="G602" t="s">
        <v>68</v>
      </c>
      <c r="H602">
        <v>1</v>
      </c>
      <c r="I602" t="s">
        <v>91</v>
      </c>
      <c r="J602" t="s">
        <v>233</v>
      </c>
      <c r="K602" t="s">
        <v>68</v>
      </c>
      <c r="L602">
        <v>54</v>
      </c>
      <c r="M602" t="s">
        <v>28</v>
      </c>
      <c r="N602" t="s">
        <v>31</v>
      </c>
      <c r="P602" cm="1">
        <f t="array" ref="P60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602" s="19" t="s">
        <v>406</v>
      </c>
    </row>
    <row r="603" spans="2:18" hidden="1">
      <c r="B603" t="s">
        <v>63</v>
      </c>
      <c r="C603" t="s">
        <v>27</v>
      </c>
      <c r="D603" t="s">
        <v>30</v>
      </c>
      <c r="E603" t="s">
        <v>1098</v>
      </c>
      <c r="F603" t="s">
        <v>1097</v>
      </c>
      <c r="G603" t="s">
        <v>68</v>
      </c>
      <c r="H603">
        <v>1</v>
      </c>
      <c r="I603" t="s">
        <v>87</v>
      </c>
      <c r="J603" t="s">
        <v>236</v>
      </c>
      <c r="K603" t="s">
        <v>68</v>
      </c>
      <c r="L603">
        <v>60</v>
      </c>
      <c r="M603" t="s">
        <v>28</v>
      </c>
      <c r="N603" t="s">
        <v>31</v>
      </c>
      <c r="P603" cm="1">
        <f t="array" ref="P60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603" s="19" t="s">
        <v>406</v>
      </c>
    </row>
    <row r="604" spans="2:18" hidden="1">
      <c r="B604" t="s">
        <v>63</v>
      </c>
      <c r="C604" t="s">
        <v>27</v>
      </c>
      <c r="D604" t="s">
        <v>30</v>
      </c>
      <c r="E604" t="s">
        <v>1098</v>
      </c>
      <c r="F604" t="s">
        <v>1097</v>
      </c>
      <c r="G604" t="s">
        <v>68</v>
      </c>
      <c r="H604">
        <v>1</v>
      </c>
      <c r="I604" t="s">
        <v>248</v>
      </c>
      <c r="J604" t="s">
        <v>968</v>
      </c>
      <c r="K604" t="s">
        <v>106</v>
      </c>
      <c r="L604">
        <v>2.1446999999999998</v>
      </c>
      <c r="M604" t="s">
        <v>29</v>
      </c>
      <c r="N604" t="s">
        <v>38</v>
      </c>
      <c r="P604" cm="1">
        <f t="array" ref="P60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604" s="19" t="s">
        <v>406</v>
      </c>
    </row>
    <row r="605" spans="2:18" hidden="1">
      <c r="B605" t="s">
        <v>63</v>
      </c>
      <c r="C605" t="s">
        <v>27</v>
      </c>
      <c r="D605" t="s">
        <v>30</v>
      </c>
      <c r="E605" t="s">
        <v>1098</v>
      </c>
      <c r="F605" t="s">
        <v>1097</v>
      </c>
      <c r="G605" t="s">
        <v>68</v>
      </c>
      <c r="H605">
        <v>1</v>
      </c>
      <c r="I605" t="s">
        <v>280</v>
      </c>
      <c r="J605" t="s">
        <v>1002</v>
      </c>
      <c r="K605" t="s">
        <v>68</v>
      </c>
      <c r="L605">
        <v>1</v>
      </c>
      <c r="M605" t="s">
        <v>29</v>
      </c>
      <c r="N605" t="s">
        <v>34</v>
      </c>
      <c r="P605" cm="1">
        <f t="array" ref="P60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605" s="19" t="s">
        <v>406</v>
      </c>
    </row>
    <row r="606" spans="2:18" hidden="1">
      <c r="B606" t="s">
        <v>63</v>
      </c>
      <c r="C606" t="s">
        <v>27</v>
      </c>
      <c r="D606" t="s">
        <v>30</v>
      </c>
      <c r="E606" t="s">
        <v>1098</v>
      </c>
      <c r="F606" t="s">
        <v>1097</v>
      </c>
      <c r="G606" t="s">
        <v>68</v>
      </c>
      <c r="H606">
        <v>1</v>
      </c>
      <c r="I606" t="s">
        <v>1091</v>
      </c>
      <c r="J606" t="s">
        <v>1092</v>
      </c>
      <c r="K606" t="s">
        <v>68</v>
      </c>
      <c r="L606">
        <v>1</v>
      </c>
      <c r="M606" t="s">
        <v>29</v>
      </c>
      <c r="N606" t="s">
        <v>35</v>
      </c>
      <c r="P606" cm="1">
        <f t="array" ref="P60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606" s="19" t="s">
        <v>406</v>
      </c>
    </row>
    <row r="607" spans="2:18" hidden="1">
      <c r="B607" t="s">
        <v>63</v>
      </c>
      <c r="C607" t="s">
        <v>27</v>
      </c>
      <c r="D607" t="s">
        <v>30</v>
      </c>
      <c r="E607" t="s">
        <v>1098</v>
      </c>
      <c r="F607" t="s">
        <v>1097</v>
      </c>
      <c r="G607" t="s">
        <v>68</v>
      </c>
      <c r="H607">
        <v>1</v>
      </c>
      <c r="I607" t="s">
        <v>227</v>
      </c>
      <c r="J607" t="s">
        <v>228</v>
      </c>
      <c r="K607" t="s">
        <v>23</v>
      </c>
      <c r="L607">
        <v>1.5</v>
      </c>
      <c r="M607" t="s">
        <v>29</v>
      </c>
      <c r="N607" t="s">
        <v>41</v>
      </c>
      <c r="P607" cm="1">
        <f t="array" ref="P60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607" s="19" t="s">
        <v>406</v>
      </c>
    </row>
    <row r="608" spans="2:18" hidden="1">
      <c r="B608" t="s">
        <v>64</v>
      </c>
      <c r="C608" t="s">
        <v>26</v>
      </c>
      <c r="D608" t="s">
        <v>905</v>
      </c>
      <c r="E608" t="s">
        <v>1099</v>
      </c>
      <c r="F608" t="s">
        <v>1100</v>
      </c>
      <c r="G608" t="s">
        <v>68</v>
      </c>
      <c r="H608">
        <v>1</v>
      </c>
      <c r="I608" t="s">
        <v>229</v>
      </c>
      <c r="J608" t="s">
        <v>230</v>
      </c>
      <c r="K608" t="s">
        <v>23</v>
      </c>
      <c r="L608">
        <v>7.2569999999999997</v>
      </c>
      <c r="M608" t="s">
        <v>28</v>
      </c>
      <c r="N608" t="s">
        <v>36</v>
      </c>
      <c r="P608" cm="1">
        <f t="array" ref="P6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08" s="19" t="s">
        <v>406</v>
      </c>
    </row>
    <row r="609" spans="2:18" hidden="1">
      <c r="B609" t="s">
        <v>64</v>
      </c>
      <c r="C609" t="s">
        <v>26</v>
      </c>
      <c r="D609" t="s">
        <v>905</v>
      </c>
      <c r="E609" t="s">
        <v>1099</v>
      </c>
      <c r="F609" t="s">
        <v>1100</v>
      </c>
      <c r="G609" t="s">
        <v>68</v>
      </c>
      <c r="H609">
        <v>1</v>
      </c>
      <c r="I609" t="s">
        <v>1101</v>
      </c>
      <c r="J609" t="s">
        <v>1100</v>
      </c>
      <c r="K609" t="s">
        <v>68</v>
      </c>
      <c r="L609">
        <v>1</v>
      </c>
      <c r="M609" t="s">
        <v>28</v>
      </c>
      <c r="N609" t="s">
        <v>30</v>
      </c>
      <c r="P609" cm="1">
        <f t="array" ref="P6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09" s="19" t="s">
        <v>406</v>
      </c>
    </row>
    <row r="610" spans="2:18" hidden="1">
      <c r="B610" t="s">
        <v>64</v>
      </c>
      <c r="C610" t="s">
        <v>26</v>
      </c>
      <c r="D610" t="s">
        <v>905</v>
      </c>
      <c r="E610" t="s">
        <v>1099</v>
      </c>
      <c r="F610" t="s">
        <v>1100</v>
      </c>
      <c r="G610" t="s">
        <v>68</v>
      </c>
      <c r="H610">
        <v>1</v>
      </c>
      <c r="I610" t="s">
        <v>1000</v>
      </c>
      <c r="J610" t="s">
        <v>1001</v>
      </c>
      <c r="K610" t="s">
        <v>68</v>
      </c>
      <c r="L610">
        <v>1</v>
      </c>
      <c r="M610" t="s">
        <v>29</v>
      </c>
      <c r="N610" t="s">
        <v>43</v>
      </c>
      <c r="P610" cm="1">
        <f t="array" ref="P6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10" s="19" t="s">
        <v>406</v>
      </c>
    </row>
    <row r="611" spans="2:18" hidden="1">
      <c r="B611" t="s">
        <v>64</v>
      </c>
      <c r="C611" t="s">
        <v>26</v>
      </c>
      <c r="D611" t="s">
        <v>905</v>
      </c>
      <c r="E611" t="s">
        <v>1099</v>
      </c>
      <c r="F611" t="s">
        <v>1100</v>
      </c>
      <c r="G611" t="s">
        <v>512</v>
      </c>
      <c r="H611">
        <v>1</v>
      </c>
      <c r="I611" t="s">
        <v>515</v>
      </c>
      <c r="J611" t="s">
        <v>516</v>
      </c>
      <c r="K611" t="s">
        <v>512</v>
      </c>
      <c r="L611">
        <v>1</v>
      </c>
      <c r="M611" t="s">
        <v>29</v>
      </c>
      <c r="N611" t="s">
        <v>19</v>
      </c>
      <c r="P611" cm="1">
        <f t="array" ref="P6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11" s="19" t="s">
        <v>406</v>
      </c>
    </row>
    <row r="612" spans="2:18" hidden="1">
      <c r="B612" t="s">
        <v>64</v>
      </c>
      <c r="C612" t="s">
        <v>26</v>
      </c>
      <c r="D612" t="s">
        <v>905</v>
      </c>
      <c r="E612" t="s">
        <v>1099</v>
      </c>
      <c r="F612" t="s">
        <v>1100</v>
      </c>
      <c r="G612" t="s">
        <v>512</v>
      </c>
      <c r="H612">
        <v>1</v>
      </c>
      <c r="I612" t="s">
        <v>671</v>
      </c>
      <c r="J612" t="s">
        <v>672</v>
      </c>
      <c r="K612" t="s">
        <v>512</v>
      </c>
      <c r="L612">
        <v>1</v>
      </c>
      <c r="M612" t="s">
        <v>29</v>
      </c>
      <c r="N612" t="s">
        <v>19</v>
      </c>
      <c r="P612" cm="1">
        <f t="array" ref="P6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12" s="19" t="s">
        <v>406</v>
      </c>
    </row>
    <row r="613" spans="2:18" hidden="1">
      <c r="B613" t="s">
        <v>64</v>
      </c>
      <c r="C613" t="s">
        <v>26</v>
      </c>
      <c r="D613" t="s">
        <v>905</v>
      </c>
      <c r="E613" t="s">
        <v>1099</v>
      </c>
      <c r="F613" t="s">
        <v>1100</v>
      </c>
      <c r="G613" t="s">
        <v>512</v>
      </c>
      <c r="H613">
        <v>1</v>
      </c>
      <c r="I613" t="s">
        <v>673</v>
      </c>
      <c r="J613" t="s">
        <v>674</v>
      </c>
      <c r="K613" t="s">
        <v>512</v>
      </c>
      <c r="L613">
        <v>1</v>
      </c>
      <c r="M613" t="s">
        <v>29</v>
      </c>
      <c r="N613" t="s">
        <v>19</v>
      </c>
      <c r="P613" cm="1">
        <f t="array" ref="P6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13" s="19" t="s">
        <v>406</v>
      </c>
    </row>
    <row r="614" spans="2:18" hidden="1">
      <c r="B614" t="s">
        <v>64</v>
      </c>
      <c r="C614" t="s">
        <v>26</v>
      </c>
      <c r="D614" t="s">
        <v>905</v>
      </c>
      <c r="E614" t="s">
        <v>1099</v>
      </c>
      <c r="F614" t="s">
        <v>1100</v>
      </c>
      <c r="G614" t="s">
        <v>512</v>
      </c>
      <c r="H614">
        <v>1</v>
      </c>
      <c r="I614" t="s">
        <v>650</v>
      </c>
      <c r="J614" t="s">
        <v>651</v>
      </c>
      <c r="K614" t="s">
        <v>512</v>
      </c>
      <c r="L614">
        <v>1</v>
      </c>
      <c r="M614" t="s">
        <v>29</v>
      </c>
      <c r="N614" t="s">
        <v>19</v>
      </c>
      <c r="P614" cm="1">
        <f t="array" ref="P6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14" s="19" t="s">
        <v>406</v>
      </c>
    </row>
    <row r="615" spans="2:18" hidden="1">
      <c r="B615" t="s">
        <v>64</v>
      </c>
      <c r="C615" t="s">
        <v>26</v>
      </c>
      <c r="D615" t="s">
        <v>905</v>
      </c>
      <c r="E615" t="s">
        <v>1099</v>
      </c>
      <c r="F615" t="s">
        <v>1100</v>
      </c>
      <c r="G615" t="s">
        <v>512</v>
      </c>
      <c r="H615">
        <v>1</v>
      </c>
      <c r="I615" t="s">
        <v>560</v>
      </c>
      <c r="J615" t="s">
        <v>561</v>
      </c>
      <c r="K615" t="s">
        <v>512</v>
      </c>
      <c r="L615">
        <v>1</v>
      </c>
      <c r="M615" t="s">
        <v>29</v>
      </c>
      <c r="N615" t="s">
        <v>19</v>
      </c>
      <c r="P615" cm="1">
        <f t="array" ref="P6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15" s="19" t="s">
        <v>406</v>
      </c>
    </row>
    <row r="616" spans="2:18" hidden="1">
      <c r="B616" t="s">
        <v>64</v>
      </c>
      <c r="C616" t="s">
        <v>26</v>
      </c>
      <c r="D616" t="s">
        <v>905</v>
      </c>
      <c r="E616" t="s">
        <v>1099</v>
      </c>
      <c r="F616" t="s">
        <v>1100</v>
      </c>
      <c r="G616" t="s">
        <v>512</v>
      </c>
      <c r="H616">
        <v>1</v>
      </c>
      <c r="I616" t="s">
        <v>752</v>
      </c>
      <c r="J616" t="s">
        <v>955</v>
      </c>
      <c r="K616" t="s">
        <v>512</v>
      </c>
      <c r="L616">
        <v>1</v>
      </c>
      <c r="M616" t="s">
        <v>29</v>
      </c>
      <c r="N616" t="s">
        <v>19</v>
      </c>
      <c r="P616" cm="1">
        <f t="array" ref="P6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16" s="19" t="s">
        <v>406</v>
      </c>
    </row>
    <row r="617" spans="2:18" hidden="1">
      <c r="B617" t="s">
        <v>64</v>
      </c>
      <c r="C617" t="s">
        <v>26</v>
      </c>
      <c r="D617" t="s">
        <v>905</v>
      </c>
      <c r="E617" t="s">
        <v>1099</v>
      </c>
      <c r="F617" t="s">
        <v>1100</v>
      </c>
      <c r="G617" t="s">
        <v>512</v>
      </c>
      <c r="H617">
        <v>1</v>
      </c>
      <c r="I617" t="s">
        <v>753</v>
      </c>
      <c r="J617" t="s">
        <v>956</v>
      </c>
      <c r="K617" t="s">
        <v>512</v>
      </c>
      <c r="L617">
        <v>1</v>
      </c>
      <c r="M617" t="s">
        <v>29</v>
      </c>
      <c r="N617" t="s">
        <v>19</v>
      </c>
      <c r="P617" cm="1">
        <f t="array" ref="P6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17" s="19" t="s">
        <v>406</v>
      </c>
    </row>
    <row r="618" spans="2:18" hidden="1">
      <c r="B618" t="s">
        <v>64</v>
      </c>
      <c r="C618" t="s">
        <v>26</v>
      </c>
      <c r="D618" t="s">
        <v>905</v>
      </c>
      <c r="E618" t="s">
        <v>1099</v>
      </c>
      <c r="F618" t="s">
        <v>1100</v>
      </c>
      <c r="G618" t="s">
        <v>512</v>
      </c>
      <c r="H618">
        <v>1</v>
      </c>
      <c r="I618" t="s">
        <v>755</v>
      </c>
      <c r="J618" t="s">
        <v>957</v>
      </c>
      <c r="K618" t="s">
        <v>512</v>
      </c>
      <c r="L618">
        <v>1</v>
      </c>
      <c r="M618" t="s">
        <v>29</v>
      </c>
      <c r="N618" t="s">
        <v>19</v>
      </c>
      <c r="P618" cm="1">
        <f t="array" ref="P6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18" s="19" t="s">
        <v>406</v>
      </c>
    </row>
    <row r="619" spans="2:18" hidden="1">
      <c r="B619" t="s">
        <v>64</v>
      </c>
      <c r="C619" t="s">
        <v>26</v>
      </c>
      <c r="D619" t="s">
        <v>905</v>
      </c>
      <c r="E619" t="s">
        <v>1099</v>
      </c>
      <c r="F619" t="s">
        <v>1100</v>
      </c>
      <c r="G619" t="s">
        <v>512</v>
      </c>
      <c r="H619">
        <v>1</v>
      </c>
      <c r="I619" t="s">
        <v>757</v>
      </c>
      <c r="J619" t="s">
        <v>958</v>
      </c>
      <c r="K619" t="s">
        <v>512</v>
      </c>
      <c r="L619">
        <v>1</v>
      </c>
      <c r="M619" t="s">
        <v>29</v>
      </c>
      <c r="N619" t="s">
        <v>19</v>
      </c>
      <c r="P619" cm="1">
        <f t="array" ref="P6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19" s="19" t="s">
        <v>406</v>
      </c>
    </row>
    <row r="620" spans="2:18" hidden="1">
      <c r="B620" t="s">
        <v>63</v>
      </c>
      <c r="C620" t="s">
        <v>27</v>
      </c>
      <c r="D620" t="s">
        <v>30</v>
      </c>
      <c r="E620" t="s">
        <v>1101</v>
      </c>
      <c r="F620" t="s">
        <v>1100</v>
      </c>
      <c r="G620" t="s">
        <v>68</v>
      </c>
      <c r="H620">
        <v>1</v>
      </c>
      <c r="I620" t="s">
        <v>91</v>
      </c>
      <c r="J620" t="s">
        <v>233</v>
      </c>
      <c r="K620" t="s">
        <v>68</v>
      </c>
      <c r="L620">
        <v>54</v>
      </c>
      <c r="M620" t="s">
        <v>28</v>
      </c>
      <c r="N620" t="s">
        <v>31</v>
      </c>
      <c r="P620" cm="1">
        <f t="array" ref="P62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620" s="19" t="s">
        <v>406</v>
      </c>
    </row>
    <row r="621" spans="2:18" hidden="1">
      <c r="B621" t="s">
        <v>63</v>
      </c>
      <c r="C621" t="s">
        <v>27</v>
      </c>
      <c r="D621" t="s">
        <v>30</v>
      </c>
      <c r="E621" t="s">
        <v>1101</v>
      </c>
      <c r="F621" t="s">
        <v>1100</v>
      </c>
      <c r="G621" t="s">
        <v>68</v>
      </c>
      <c r="H621">
        <v>1</v>
      </c>
      <c r="I621" t="s">
        <v>87</v>
      </c>
      <c r="J621" t="s">
        <v>236</v>
      </c>
      <c r="K621" t="s">
        <v>68</v>
      </c>
      <c r="L621">
        <v>60</v>
      </c>
      <c r="M621" t="s">
        <v>28</v>
      </c>
      <c r="N621" t="s">
        <v>31</v>
      </c>
      <c r="P621" cm="1">
        <f t="array" ref="P62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621" s="19" t="s">
        <v>406</v>
      </c>
    </row>
    <row r="622" spans="2:18" hidden="1">
      <c r="B622" t="s">
        <v>63</v>
      </c>
      <c r="C622" t="s">
        <v>27</v>
      </c>
      <c r="D622" t="s">
        <v>30</v>
      </c>
      <c r="E622" t="s">
        <v>1101</v>
      </c>
      <c r="F622" t="s">
        <v>1100</v>
      </c>
      <c r="G622" t="s">
        <v>68</v>
      </c>
      <c r="H622">
        <v>1</v>
      </c>
      <c r="I622" t="s">
        <v>248</v>
      </c>
      <c r="J622" t="s">
        <v>968</v>
      </c>
      <c r="K622" t="s">
        <v>106</v>
      </c>
      <c r="L622">
        <v>1.9302299999999999</v>
      </c>
      <c r="M622" t="s">
        <v>29</v>
      </c>
      <c r="N622" t="s">
        <v>38</v>
      </c>
      <c r="P622" cm="1">
        <f t="array" ref="P62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622" s="19" t="s">
        <v>406</v>
      </c>
    </row>
    <row r="623" spans="2:18" hidden="1">
      <c r="B623" t="s">
        <v>63</v>
      </c>
      <c r="C623" t="s">
        <v>27</v>
      </c>
      <c r="D623" t="s">
        <v>30</v>
      </c>
      <c r="E623" t="s">
        <v>1101</v>
      </c>
      <c r="F623" t="s">
        <v>1100</v>
      </c>
      <c r="G623" t="s">
        <v>68</v>
      </c>
      <c r="H623">
        <v>1</v>
      </c>
      <c r="I623" t="s">
        <v>280</v>
      </c>
      <c r="J623" t="s">
        <v>1002</v>
      </c>
      <c r="K623" t="s">
        <v>68</v>
      </c>
      <c r="L623">
        <v>1</v>
      </c>
      <c r="M623" t="s">
        <v>29</v>
      </c>
      <c r="N623" t="s">
        <v>34</v>
      </c>
      <c r="P623" cm="1">
        <f t="array" ref="P62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623" s="19" t="s">
        <v>406</v>
      </c>
    </row>
    <row r="624" spans="2:18" hidden="1">
      <c r="B624" t="s">
        <v>63</v>
      </c>
      <c r="C624" t="s">
        <v>27</v>
      </c>
      <c r="D624" t="s">
        <v>30</v>
      </c>
      <c r="E624" t="s">
        <v>1101</v>
      </c>
      <c r="F624" t="s">
        <v>1100</v>
      </c>
      <c r="G624" t="s">
        <v>68</v>
      </c>
      <c r="H624">
        <v>1</v>
      </c>
      <c r="I624" t="s">
        <v>1003</v>
      </c>
      <c r="J624" t="s">
        <v>1004</v>
      </c>
      <c r="K624" t="s">
        <v>68</v>
      </c>
      <c r="L624">
        <v>1</v>
      </c>
      <c r="M624" t="s">
        <v>29</v>
      </c>
      <c r="N624" t="s">
        <v>35</v>
      </c>
      <c r="P624" cm="1">
        <f t="array" ref="P62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624" s="19" t="s">
        <v>406</v>
      </c>
    </row>
    <row r="625" spans="2:18" hidden="1">
      <c r="B625" t="s">
        <v>63</v>
      </c>
      <c r="C625" t="s">
        <v>27</v>
      </c>
      <c r="D625" t="s">
        <v>30</v>
      </c>
      <c r="E625" t="s">
        <v>1101</v>
      </c>
      <c r="F625" t="s">
        <v>1100</v>
      </c>
      <c r="G625" t="s">
        <v>68</v>
      </c>
      <c r="H625">
        <v>1</v>
      </c>
      <c r="I625" t="s">
        <v>227</v>
      </c>
      <c r="J625" t="s">
        <v>228</v>
      </c>
      <c r="K625" t="s">
        <v>23</v>
      </c>
      <c r="L625">
        <v>1.5</v>
      </c>
      <c r="M625" t="s">
        <v>29</v>
      </c>
      <c r="N625" t="s">
        <v>41</v>
      </c>
      <c r="P625" cm="1">
        <f t="array" ref="P62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625" s="19" t="s">
        <v>406</v>
      </c>
    </row>
    <row r="626" spans="2:18" hidden="1">
      <c r="B626" t="s">
        <v>64</v>
      </c>
      <c r="C626" t="s">
        <v>26</v>
      </c>
      <c r="D626" t="s">
        <v>905</v>
      </c>
      <c r="E626" t="s">
        <v>1102</v>
      </c>
      <c r="F626" t="s">
        <v>1103</v>
      </c>
      <c r="G626" t="s">
        <v>68</v>
      </c>
      <c r="H626">
        <v>1</v>
      </c>
      <c r="I626" t="s">
        <v>229</v>
      </c>
      <c r="J626" t="s">
        <v>230</v>
      </c>
      <c r="K626" t="s">
        <v>23</v>
      </c>
      <c r="L626">
        <v>7.2569999999999997</v>
      </c>
      <c r="M626" t="s">
        <v>28</v>
      </c>
      <c r="N626" t="s">
        <v>36</v>
      </c>
      <c r="P626" cm="1">
        <f t="array" ref="P6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26" s="19" t="s">
        <v>406</v>
      </c>
    </row>
    <row r="627" spans="2:18" hidden="1">
      <c r="B627" t="s">
        <v>64</v>
      </c>
      <c r="C627" t="s">
        <v>26</v>
      </c>
      <c r="D627" t="s">
        <v>905</v>
      </c>
      <c r="E627" t="s">
        <v>1102</v>
      </c>
      <c r="F627" t="s">
        <v>1103</v>
      </c>
      <c r="G627" t="s">
        <v>68</v>
      </c>
      <c r="H627">
        <v>1</v>
      </c>
      <c r="I627" t="s">
        <v>1104</v>
      </c>
      <c r="J627" t="s">
        <v>1103</v>
      </c>
      <c r="K627" t="s">
        <v>68</v>
      </c>
      <c r="L627">
        <v>1</v>
      </c>
      <c r="M627" t="s">
        <v>28</v>
      </c>
      <c r="N627" t="s">
        <v>30</v>
      </c>
      <c r="P627" cm="1">
        <f t="array" ref="P6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27" s="19" t="s">
        <v>406</v>
      </c>
    </row>
    <row r="628" spans="2:18" hidden="1">
      <c r="B628" t="s">
        <v>64</v>
      </c>
      <c r="C628" t="s">
        <v>26</v>
      </c>
      <c r="D628" t="s">
        <v>905</v>
      </c>
      <c r="E628" t="s">
        <v>1102</v>
      </c>
      <c r="F628" t="s">
        <v>1103</v>
      </c>
      <c r="G628" t="s">
        <v>68</v>
      </c>
      <c r="H628">
        <v>1</v>
      </c>
      <c r="I628" t="s">
        <v>1036</v>
      </c>
      <c r="J628" t="s">
        <v>1037</v>
      </c>
      <c r="K628" t="s">
        <v>68</v>
      </c>
      <c r="L628">
        <v>6</v>
      </c>
      <c r="M628" t="s">
        <v>29</v>
      </c>
      <c r="N628" t="s">
        <v>44</v>
      </c>
      <c r="P628" cm="1">
        <f t="array" ref="P6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28" s="19" t="s">
        <v>406</v>
      </c>
    </row>
    <row r="629" spans="2:18" hidden="1">
      <c r="B629" t="s">
        <v>64</v>
      </c>
      <c r="C629" t="s">
        <v>26</v>
      </c>
      <c r="D629" t="s">
        <v>905</v>
      </c>
      <c r="E629" t="s">
        <v>1102</v>
      </c>
      <c r="F629" t="s">
        <v>1103</v>
      </c>
      <c r="G629" t="s">
        <v>512</v>
      </c>
      <c r="H629">
        <v>1</v>
      </c>
      <c r="I629" t="s">
        <v>515</v>
      </c>
      <c r="J629" t="s">
        <v>516</v>
      </c>
      <c r="K629" t="s">
        <v>512</v>
      </c>
      <c r="L629">
        <v>1</v>
      </c>
      <c r="M629" t="s">
        <v>29</v>
      </c>
      <c r="N629" t="s">
        <v>19</v>
      </c>
      <c r="P629" cm="1">
        <f t="array" ref="P6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29" s="19" t="s">
        <v>406</v>
      </c>
    </row>
    <row r="630" spans="2:18" hidden="1">
      <c r="B630" t="s">
        <v>64</v>
      </c>
      <c r="C630" t="s">
        <v>26</v>
      </c>
      <c r="D630" t="s">
        <v>905</v>
      </c>
      <c r="E630" t="s">
        <v>1102</v>
      </c>
      <c r="F630" t="s">
        <v>1103</v>
      </c>
      <c r="G630" t="s">
        <v>512</v>
      </c>
      <c r="H630">
        <v>1</v>
      </c>
      <c r="I630" t="s">
        <v>671</v>
      </c>
      <c r="J630" t="s">
        <v>672</v>
      </c>
      <c r="K630" t="s">
        <v>512</v>
      </c>
      <c r="L630">
        <v>1</v>
      </c>
      <c r="M630" t="s">
        <v>29</v>
      </c>
      <c r="N630" t="s">
        <v>19</v>
      </c>
      <c r="P630" cm="1">
        <f t="array" ref="P6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30" s="19" t="s">
        <v>406</v>
      </c>
    </row>
    <row r="631" spans="2:18" hidden="1">
      <c r="B631" t="s">
        <v>64</v>
      </c>
      <c r="C631" t="s">
        <v>26</v>
      </c>
      <c r="D631" t="s">
        <v>905</v>
      </c>
      <c r="E631" t="s">
        <v>1102</v>
      </c>
      <c r="F631" t="s">
        <v>1103</v>
      </c>
      <c r="G631" t="s">
        <v>512</v>
      </c>
      <c r="H631">
        <v>1</v>
      </c>
      <c r="I631" t="s">
        <v>673</v>
      </c>
      <c r="J631" t="s">
        <v>674</v>
      </c>
      <c r="K631" t="s">
        <v>512</v>
      </c>
      <c r="L631">
        <v>1</v>
      </c>
      <c r="M631" t="s">
        <v>29</v>
      </c>
      <c r="N631" t="s">
        <v>19</v>
      </c>
      <c r="P631" cm="1">
        <f t="array" ref="P6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31" s="19" t="s">
        <v>406</v>
      </c>
    </row>
    <row r="632" spans="2:18" hidden="1">
      <c r="B632" t="s">
        <v>64</v>
      </c>
      <c r="C632" t="s">
        <v>26</v>
      </c>
      <c r="D632" t="s">
        <v>905</v>
      </c>
      <c r="E632" t="s">
        <v>1102</v>
      </c>
      <c r="F632" t="s">
        <v>1103</v>
      </c>
      <c r="G632" t="s">
        <v>512</v>
      </c>
      <c r="H632">
        <v>1</v>
      </c>
      <c r="I632" t="s">
        <v>650</v>
      </c>
      <c r="J632" t="s">
        <v>651</v>
      </c>
      <c r="K632" t="s">
        <v>512</v>
      </c>
      <c r="L632">
        <v>1</v>
      </c>
      <c r="M632" t="s">
        <v>29</v>
      </c>
      <c r="N632" t="s">
        <v>19</v>
      </c>
      <c r="P632" cm="1">
        <f t="array" ref="P6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32" s="19" t="s">
        <v>406</v>
      </c>
    </row>
    <row r="633" spans="2:18" hidden="1">
      <c r="B633" t="s">
        <v>64</v>
      </c>
      <c r="C633" t="s">
        <v>26</v>
      </c>
      <c r="D633" t="s">
        <v>905</v>
      </c>
      <c r="E633" t="s">
        <v>1102</v>
      </c>
      <c r="F633" t="s">
        <v>1103</v>
      </c>
      <c r="G633" t="s">
        <v>512</v>
      </c>
      <c r="H633">
        <v>1</v>
      </c>
      <c r="I633" t="s">
        <v>560</v>
      </c>
      <c r="J633" t="s">
        <v>561</v>
      </c>
      <c r="K633" t="s">
        <v>512</v>
      </c>
      <c r="L633">
        <v>1</v>
      </c>
      <c r="M633" t="s">
        <v>29</v>
      </c>
      <c r="N633" t="s">
        <v>19</v>
      </c>
      <c r="P633" cm="1">
        <f t="array" ref="P6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33" s="19" t="s">
        <v>406</v>
      </c>
    </row>
    <row r="634" spans="2:18" hidden="1">
      <c r="B634" t="s">
        <v>64</v>
      </c>
      <c r="C634" t="s">
        <v>26</v>
      </c>
      <c r="D634" t="s">
        <v>905</v>
      </c>
      <c r="E634" t="s">
        <v>1102</v>
      </c>
      <c r="F634" t="s">
        <v>1103</v>
      </c>
      <c r="G634" t="s">
        <v>512</v>
      </c>
      <c r="H634">
        <v>1</v>
      </c>
      <c r="I634" t="s">
        <v>752</v>
      </c>
      <c r="J634" t="s">
        <v>955</v>
      </c>
      <c r="K634" t="s">
        <v>512</v>
      </c>
      <c r="L634">
        <v>1</v>
      </c>
      <c r="M634" t="s">
        <v>29</v>
      </c>
      <c r="N634" t="s">
        <v>19</v>
      </c>
      <c r="P634" cm="1">
        <f t="array" ref="P6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34" s="19" t="s">
        <v>406</v>
      </c>
    </row>
    <row r="635" spans="2:18" hidden="1">
      <c r="B635" t="s">
        <v>64</v>
      </c>
      <c r="C635" t="s">
        <v>26</v>
      </c>
      <c r="D635" t="s">
        <v>905</v>
      </c>
      <c r="E635" t="s">
        <v>1102</v>
      </c>
      <c r="F635" t="s">
        <v>1103</v>
      </c>
      <c r="G635" t="s">
        <v>512</v>
      </c>
      <c r="H635">
        <v>1</v>
      </c>
      <c r="I635" t="s">
        <v>753</v>
      </c>
      <c r="J635" t="s">
        <v>956</v>
      </c>
      <c r="K635" t="s">
        <v>512</v>
      </c>
      <c r="L635">
        <v>1</v>
      </c>
      <c r="M635" t="s">
        <v>29</v>
      </c>
      <c r="N635" t="s">
        <v>19</v>
      </c>
      <c r="P635" cm="1">
        <f t="array" ref="P6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35" s="19" t="s">
        <v>406</v>
      </c>
    </row>
    <row r="636" spans="2:18" hidden="1">
      <c r="B636" t="s">
        <v>64</v>
      </c>
      <c r="C636" t="s">
        <v>26</v>
      </c>
      <c r="D636" t="s">
        <v>905</v>
      </c>
      <c r="E636" t="s">
        <v>1102</v>
      </c>
      <c r="F636" t="s">
        <v>1103</v>
      </c>
      <c r="G636" t="s">
        <v>512</v>
      </c>
      <c r="H636">
        <v>1</v>
      </c>
      <c r="I636" t="s">
        <v>755</v>
      </c>
      <c r="J636" t="s">
        <v>957</v>
      </c>
      <c r="K636" t="s">
        <v>512</v>
      </c>
      <c r="L636">
        <v>1</v>
      </c>
      <c r="M636" t="s">
        <v>29</v>
      </c>
      <c r="N636" t="s">
        <v>19</v>
      </c>
      <c r="P636" cm="1">
        <f t="array" ref="P6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36" s="19" t="s">
        <v>406</v>
      </c>
    </row>
    <row r="637" spans="2:18" hidden="1">
      <c r="B637" t="s">
        <v>64</v>
      </c>
      <c r="C637" t="s">
        <v>26</v>
      </c>
      <c r="D637" t="s">
        <v>905</v>
      </c>
      <c r="E637" t="s">
        <v>1102</v>
      </c>
      <c r="F637" t="s">
        <v>1103</v>
      </c>
      <c r="G637" t="s">
        <v>512</v>
      </c>
      <c r="H637">
        <v>1</v>
      </c>
      <c r="I637" t="s">
        <v>757</v>
      </c>
      <c r="J637" t="s">
        <v>958</v>
      </c>
      <c r="K637" t="s">
        <v>512</v>
      </c>
      <c r="L637">
        <v>1</v>
      </c>
      <c r="M637" t="s">
        <v>29</v>
      </c>
      <c r="N637" t="s">
        <v>19</v>
      </c>
      <c r="P637" cm="1">
        <f t="array" ref="P6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37" s="19" t="s">
        <v>406</v>
      </c>
    </row>
    <row r="638" spans="2:18" hidden="1">
      <c r="B638" t="s">
        <v>63</v>
      </c>
      <c r="C638" t="s">
        <v>27</v>
      </c>
      <c r="D638" t="s">
        <v>30</v>
      </c>
      <c r="E638" t="s">
        <v>1104</v>
      </c>
      <c r="F638" t="s">
        <v>1103</v>
      </c>
      <c r="G638" t="s">
        <v>68</v>
      </c>
      <c r="H638">
        <v>1</v>
      </c>
      <c r="I638" t="s">
        <v>91</v>
      </c>
      <c r="J638" t="s">
        <v>233</v>
      </c>
      <c r="K638" t="s">
        <v>68</v>
      </c>
      <c r="L638">
        <v>48</v>
      </c>
      <c r="M638" t="s">
        <v>28</v>
      </c>
      <c r="N638" t="s">
        <v>31</v>
      </c>
      <c r="P638" cm="1">
        <f t="array" ref="P63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638" s="19" t="s">
        <v>406</v>
      </c>
    </row>
    <row r="639" spans="2:18" hidden="1">
      <c r="B639" t="s">
        <v>63</v>
      </c>
      <c r="C639" t="s">
        <v>27</v>
      </c>
      <c r="D639" t="s">
        <v>30</v>
      </c>
      <c r="E639" t="s">
        <v>1104</v>
      </c>
      <c r="F639" t="s">
        <v>1103</v>
      </c>
      <c r="G639" t="s">
        <v>68</v>
      </c>
      <c r="H639">
        <v>1</v>
      </c>
      <c r="I639" t="s">
        <v>87</v>
      </c>
      <c r="J639" t="s">
        <v>236</v>
      </c>
      <c r="K639" t="s">
        <v>68</v>
      </c>
      <c r="L639">
        <v>48</v>
      </c>
      <c r="M639" t="s">
        <v>28</v>
      </c>
      <c r="N639" t="s">
        <v>31</v>
      </c>
      <c r="P639" cm="1">
        <f t="array" ref="P63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639" s="19" t="s">
        <v>406</v>
      </c>
    </row>
    <row r="640" spans="2:18" hidden="1">
      <c r="B640" t="s">
        <v>63</v>
      </c>
      <c r="C640" t="s">
        <v>27</v>
      </c>
      <c r="D640" t="s">
        <v>30</v>
      </c>
      <c r="E640" t="s">
        <v>1104</v>
      </c>
      <c r="F640" t="s">
        <v>1103</v>
      </c>
      <c r="G640" t="s">
        <v>68</v>
      </c>
      <c r="H640">
        <v>1</v>
      </c>
      <c r="I640" t="s">
        <v>248</v>
      </c>
      <c r="J640" t="s">
        <v>968</v>
      </c>
      <c r="K640" t="s">
        <v>106</v>
      </c>
      <c r="L640">
        <v>1.715616</v>
      </c>
      <c r="M640" t="s">
        <v>29</v>
      </c>
      <c r="N640" t="s">
        <v>38</v>
      </c>
      <c r="P640" cm="1">
        <f t="array" ref="P64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640" s="19" t="s">
        <v>406</v>
      </c>
    </row>
    <row r="641" spans="2:18" hidden="1">
      <c r="B641" t="s">
        <v>63</v>
      </c>
      <c r="C641" t="s">
        <v>27</v>
      </c>
      <c r="D641" t="s">
        <v>30</v>
      </c>
      <c r="E641" t="s">
        <v>1104</v>
      </c>
      <c r="F641" t="s">
        <v>1103</v>
      </c>
      <c r="G641" t="s">
        <v>68</v>
      </c>
      <c r="H641">
        <v>1</v>
      </c>
      <c r="I641" t="s">
        <v>280</v>
      </c>
      <c r="J641" t="s">
        <v>1002</v>
      </c>
      <c r="K641" t="s">
        <v>68</v>
      </c>
      <c r="L641">
        <v>1</v>
      </c>
      <c r="M641" t="s">
        <v>29</v>
      </c>
      <c r="N641" t="s">
        <v>34</v>
      </c>
      <c r="P641" cm="1">
        <f t="array" ref="P64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641" s="19" t="s">
        <v>406</v>
      </c>
    </row>
    <row r="642" spans="2:18" hidden="1">
      <c r="B642" t="s">
        <v>63</v>
      </c>
      <c r="C642" t="s">
        <v>27</v>
      </c>
      <c r="D642" t="s">
        <v>30</v>
      </c>
      <c r="E642" t="s">
        <v>1104</v>
      </c>
      <c r="F642" t="s">
        <v>1103</v>
      </c>
      <c r="G642" t="s">
        <v>68</v>
      </c>
      <c r="H642">
        <v>1</v>
      </c>
      <c r="I642" t="s">
        <v>1091</v>
      </c>
      <c r="J642" t="s">
        <v>1092</v>
      </c>
      <c r="K642" t="s">
        <v>68</v>
      </c>
      <c r="L642">
        <v>1</v>
      </c>
      <c r="M642" t="s">
        <v>29</v>
      </c>
      <c r="N642" t="s">
        <v>35</v>
      </c>
      <c r="P642" cm="1">
        <f t="array" ref="P64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642" s="19" t="s">
        <v>406</v>
      </c>
    </row>
    <row r="643" spans="2:18" hidden="1">
      <c r="B643" t="s">
        <v>63</v>
      </c>
      <c r="C643" t="s">
        <v>27</v>
      </c>
      <c r="D643" t="s">
        <v>30</v>
      </c>
      <c r="E643" t="s">
        <v>1104</v>
      </c>
      <c r="F643" t="s">
        <v>1103</v>
      </c>
      <c r="G643" t="s">
        <v>68</v>
      </c>
      <c r="H643">
        <v>1</v>
      </c>
      <c r="I643" t="s">
        <v>227</v>
      </c>
      <c r="J643" t="s">
        <v>228</v>
      </c>
      <c r="K643" t="s">
        <v>23</v>
      </c>
      <c r="L643">
        <v>1.5</v>
      </c>
      <c r="M643" t="s">
        <v>29</v>
      </c>
      <c r="N643" t="s">
        <v>41</v>
      </c>
      <c r="P643" cm="1">
        <f t="array" ref="P64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643" s="19" t="s">
        <v>406</v>
      </c>
    </row>
    <row r="644" spans="2:18" hidden="1">
      <c r="B644" t="s">
        <v>57</v>
      </c>
      <c r="C644" t="s">
        <v>27</v>
      </c>
      <c r="D644" t="s">
        <v>156</v>
      </c>
      <c r="E644" t="s">
        <v>21</v>
      </c>
      <c r="F644" t="s">
        <v>22</v>
      </c>
      <c r="G644" t="s">
        <v>23</v>
      </c>
      <c r="H644">
        <v>1</v>
      </c>
      <c r="I644" t="s">
        <v>24</v>
      </c>
      <c r="J644" t="s">
        <v>25</v>
      </c>
      <c r="K644" t="s">
        <v>23</v>
      </c>
      <c r="L644">
        <v>0.96153846153846145</v>
      </c>
      <c r="M644" t="s">
        <v>29</v>
      </c>
      <c r="N644" t="s">
        <v>41</v>
      </c>
      <c r="P644" cm="1">
        <f t="array" ref="P644">IF(BOM_NOUR[[#This Row],[STAGE]]="05.Assembly",
SUMPRODUCT(--(BOM_NOUR[[#This Row],[STAGE]]=TW_T[STAGE])*(BOM_NOUR[[#This Row],[Mgroup]]=TW_T[Mgroup]),TW_T[TW]),
SUMPRODUCT(--(BOM_NOUR[[#This Row],[STAGE]]=TW_T[STAGE]),TW_T[TW]))</f>
        <v>0</v>
      </c>
      <c r="R644" s="19" t="s">
        <v>406</v>
      </c>
    </row>
    <row r="645" spans="2:18" hidden="1">
      <c r="B645" t="s">
        <v>64</v>
      </c>
      <c r="C645" t="s">
        <v>26</v>
      </c>
      <c r="D645" t="s">
        <v>905</v>
      </c>
      <c r="E645" t="s">
        <v>174</v>
      </c>
      <c r="F645" t="s">
        <v>320</v>
      </c>
      <c r="G645" t="s">
        <v>68</v>
      </c>
      <c r="H645">
        <v>1</v>
      </c>
      <c r="I645" t="s">
        <v>229</v>
      </c>
      <c r="J645" t="s">
        <v>230</v>
      </c>
      <c r="K645" t="s">
        <v>23</v>
      </c>
      <c r="L645">
        <v>9.6999999999999993</v>
      </c>
      <c r="M645" t="s">
        <v>28</v>
      </c>
      <c r="N645" t="s">
        <v>36</v>
      </c>
      <c r="P645" cm="1">
        <f t="array" ref="P6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45" s="19" t="s">
        <v>406</v>
      </c>
    </row>
    <row r="646" spans="2:18" hidden="1">
      <c r="B646" t="s">
        <v>64</v>
      </c>
      <c r="C646" t="s">
        <v>26</v>
      </c>
      <c r="D646" t="s">
        <v>905</v>
      </c>
      <c r="E646" t="s">
        <v>174</v>
      </c>
      <c r="F646" t="s">
        <v>320</v>
      </c>
      <c r="G646" t="s">
        <v>68</v>
      </c>
      <c r="H646">
        <v>1</v>
      </c>
      <c r="I646" t="s">
        <v>430</v>
      </c>
      <c r="J646" t="s">
        <v>320</v>
      </c>
      <c r="K646" t="s">
        <v>68</v>
      </c>
      <c r="L646">
        <v>1</v>
      </c>
      <c r="M646" t="s">
        <v>28</v>
      </c>
      <c r="N646" t="s">
        <v>30</v>
      </c>
      <c r="P646" cm="1">
        <f t="array" ref="P6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46" s="19" t="s">
        <v>406</v>
      </c>
    </row>
    <row r="647" spans="2:18" hidden="1">
      <c r="B647" t="s">
        <v>64</v>
      </c>
      <c r="C647" t="s">
        <v>26</v>
      </c>
      <c r="D647" t="s">
        <v>905</v>
      </c>
      <c r="E647" t="s">
        <v>174</v>
      </c>
      <c r="F647" t="s">
        <v>320</v>
      </c>
      <c r="G647" t="s">
        <v>68</v>
      </c>
      <c r="H647">
        <v>1</v>
      </c>
      <c r="I647" t="s">
        <v>505</v>
      </c>
      <c r="J647" t="s">
        <v>506</v>
      </c>
      <c r="K647" t="s">
        <v>68</v>
      </c>
      <c r="L647">
        <v>6</v>
      </c>
      <c r="M647" t="s">
        <v>29</v>
      </c>
      <c r="N647" t="s">
        <v>44</v>
      </c>
      <c r="P647" cm="1">
        <f t="array" ref="P6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47" s="19" t="s">
        <v>406</v>
      </c>
    </row>
    <row r="648" spans="2:18" hidden="1">
      <c r="B648" t="s">
        <v>64</v>
      </c>
      <c r="C648" t="s">
        <v>26</v>
      </c>
      <c r="D648" t="s">
        <v>905</v>
      </c>
      <c r="E648" t="s">
        <v>1105</v>
      </c>
      <c r="F648" t="s">
        <v>321</v>
      </c>
      <c r="G648" t="s">
        <v>68</v>
      </c>
      <c r="H648">
        <v>1</v>
      </c>
      <c r="I648" t="s">
        <v>229</v>
      </c>
      <c r="J648" t="s">
        <v>230</v>
      </c>
      <c r="K648" t="s">
        <v>23</v>
      </c>
      <c r="L648">
        <v>5.0540000000000003</v>
      </c>
      <c r="M648" t="s">
        <v>28</v>
      </c>
      <c r="N648" t="s">
        <v>36</v>
      </c>
      <c r="P648" cm="1">
        <f t="array" ref="P6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48" s="19" t="s">
        <v>406</v>
      </c>
    </row>
    <row r="649" spans="2:18" hidden="1">
      <c r="B649" t="s">
        <v>64</v>
      </c>
      <c r="C649" t="s">
        <v>26</v>
      </c>
      <c r="D649" t="s">
        <v>905</v>
      </c>
      <c r="E649" t="s">
        <v>1105</v>
      </c>
      <c r="F649" t="s">
        <v>321</v>
      </c>
      <c r="G649" t="s">
        <v>68</v>
      </c>
      <c r="H649">
        <v>1</v>
      </c>
      <c r="I649" t="s">
        <v>1106</v>
      </c>
      <c r="J649" t="s">
        <v>321</v>
      </c>
      <c r="K649" t="s">
        <v>68</v>
      </c>
      <c r="L649">
        <v>1</v>
      </c>
      <c r="M649" t="s">
        <v>28</v>
      </c>
      <c r="N649" t="s">
        <v>30</v>
      </c>
      <c r="P649" cm="1">
        <f t="array" ref="P6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49" s="19" t="s">
        <v>406</v>
      </c>
    </row>
    <row r="650" spans="2:18" hidden="1">
      <c r="B650" t="s">
        <v>64</v>
      </c>
      <c r="C650" t="s">
        <v>26</v>
      </c>
      <c r="D650" t="s">
        <v>905</v>
      </c>
      <c r="E650" t="s">
        <v>1105</v>
      </c>
      <c r="F650" t="s">
        <v>321</v>
      </c>
      <c r="G650" t="s">
        <v>68</v>
      </c>
      <c r="H650">
        <v>1</v>
      </c>
      <c r="I650" t="s">
        <v>498</v>
      </c>
      <c r="J650" t="s">
        <v>1107</v>
      </c>
      <c r="K650" t="s">
        <v>68</v>
      </c>
      <c r="L650">
        <v>1</v>
      </c>
      <c r="M650" t="s">
        <v>29</v>
      </c>
      <c r="N650" t="s">
        <v>43</v>
      </c>
      <c r="P650" cm="1">
        <f t="array" ref="P6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50" s="19" t="s">
        <v>406</v>
      </c>
    </row>
    <row r="651" spans="2:18" hidden="1">
      <c r="B651" t="s">
        <v>64</v>
      </c>
      <c r="C651" t="s">
        <v>26</v>
      </c>
      <c r="D651" t="s">
        <v>905</v>
      </c>
      <c r="E651" t="s">
        <v>1105</v>
      </c>
      <c r="F651" t="s">
        <v>321</v>
      </c>
      <c r="G651" t="s">
        <v>512</v>
      </c>
      <c r="H651">
        <v>1</v>
      </c>
      <c r="I651" t="s">
        <v>517</v>
      </c>
      <c r="J651" t="s">
        <v>518</v>
      </c>
      <c r="K651" t="s">
        <v>512</v>
      </c>
      <c r="L651">
        <v>1</v>
      </c>
      <c r="M651" t="s">
        <v>29</v>
      </c>
      <c r="N651" t="s">
        <v>19</v>
      </c>
      <c r="P651" cm="1">
        <f t="array" ref="P6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51" s="19" t="s">
        <v>406</v>
      </c>
    </row>
    <row r="652" spans="2:18" hidden="1">
      <c r="B652" t="s">
        <v>64</v>
      </c>
      <c r="C652" t="s">
        <v>26</v>
      </c>
      <c r="D652" t="s">
        <v>905</v>
      </c>
      <c r="E652" t="s">
        <v>1105</v>
      </c>
      <c r="F652" t="s">
        <v>321</v>
      </c>
      <c r="G652" t="s">
        <v>512</v>
      </c>
      <c r="H652">
        <v>1</v>
      </c>
      <c r="I652" t="s">
        <v>519</v>
      </c>
      <c r="J652" t="s">
        <v>520</v>
      </c>
      <c r="K652" t="s">
        <v>512</v>
      </c>
      <c r="L652">
        <v>1</v>
      </c>
      <c r="M652" t="s">
        <v>29</v>
      </c>
      <c r="N652" t="s">
        <v>19</v>
      </c>
      <c r="P652" cm="1">
        <f t="array" ref="P6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52" s="19" t="s">
        <v>406</v>
      </c>
    </row>
    <row r="653" spans="2:18" hidden="1">
      <c r="B653" t="s">
        <v>64</v>
      </c>
      <c r="C653" t="s">
        <v>26</v>
      </c>
      <c r="D653" t="s">
        <v>905</v>
      </c>
      <c r="E653" t="s">
        <v>1105</v>
      </c>
      <c r="F653" t="s">
        <v>321</v>
      </c>
      <c r="G653" t="s">
        <v>512</v>
      </c>
      <c r="H653">
        <v>1</v>
      </c>
      <c r="I653" t="s">
        <v>752</v>
      </c>
      <c r="J653" t="s">
        <v>955</v>
      </c>
      <c r="K653" t="s">
        <v>512</v>
      </c>
      <c r="L653">
        <v>1</v>
      </c>
      <c r="M653" t="s">
        <v>29</v>
      </c>
      <c r="N653" t="s">
        <v>19</v>
      </c>
      <c r="P653" cm="1">
        <f t="array" ref="P6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53" s="19" t="s">
        <v>406</v>
      </c>
    </row>
    <row r="654" spans="2:18" hidden="1">
      <c r="B654" t="s">
        <v>64</v>
      </c>
      <c r="C654" t="s">
        <v>26</v>
      </c>
      <c r="D654" t="s">
        <v>905</v>
      </c>
      <c r="E654" t="s">
        <v>1105</v>
      </c>
      <c r="F654" t="s">
        <v>321</v>
      </c>
      <c r="G654" t="s">
        <v>512</v>
      </c>
      <c r="H654">
        <v>1</v>
      </c>
      <c r="I654" t="s">
        <v>753</v>
      </c>
      <c r="J654" t="s">
        <v>956</v>
      </c>
      <c r="K654" t="s">
        <v>512</v>
      </c>
      <c r="L654">
        <v>1</v>
      </c>
      <c r="M654" t="s">
        <v>29</v>
      </c>
      <c r="N654" t="s">
        <v>19</v>
      </c>
      <c r="P654" cm="1">
        <f t="array" ref="P6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54" s="19" t="s">
        <v>406</v>
      </c>
    </row>
    <row r="655" spans="2:18" hidden="1">
      <c r="B655" t="s">
        <v>64</v>
      </c>
      <c r="C655" t="s">
        <v>26</v>
      </c>
      <c r="D655" t="s">
        <v>905</v>
      </c>
      <c r="E655" t="s">
        <v>1105</v>
      </c>
      <c r="F655" t="s">
        <v>321</v>
      </c>
      <c r="G655" t="s">
        <v>512</v>
      </c>
      <c r="H655">
        <v>1</v>
      </c>
      <c r="I655" t="s">
        <v>755</v>
      </c>
      <c r="J655" t="s">
        <v>957</v>
      </c>
      <c r="K655" t="s">
        <v>512</v>
      </c>
      <c r="L655">
        <v>1</v>
      </c>
      <c r="M655" t="s">
        <v>29</v>
      </c>
      <c r="N655" t="s">
        <v>19</v>
      </c>
      <c r="P655" cm="1">
        <f t="array" ref="P6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55" s="19" t="s">
        <v>406</v>
      </c>
    </row>
    <row r="656" spans="2:18" hidden="1">
      <c r="B656" t="s">
        <v>64</v>
      </c>
      <c r="C656" t="s">
        <v>26</v>
      </c>
      <c r="D656" t="s">
        <v>905</v>
      </c>
      <c r="E656" t="s">
        <v>1105</v>
      </c>
      <c r="F656" t="s">
        <v>321</v>
      </c>
      <c r="G656" t="s">
        <v>512</v>
      </c>
      <c r="H656">
        <v>1</v>
      </c>
      <c r="I656" t="s">
        <v>757</v>
      </c>
      <c r="J656" t="s">
        <v>958</v>
      </c>
      <c r="K656" t="s">
        <v>512</v>
      </c>
      <c r="L656">
        <v>1</v>
      </c>
      <c r="M656" t="s">
        <v>29</v>
      </c>
      <c r="N656" t="s">
        <v>19</v>
      </c>
      <c r="P656" cm="1">
        <f t="array" ref="P6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56" s="19" t="s">
        <v>406</v>
      </c>
    </row>
    <row r="657" spans="2:18" hidden="1">
      <c r="B657" t="s">
        <v>64</v>
      </c>
      <c r="C657" t="s">
        <v>26</v>
      </c>
      <c r="D657" t="s">
        <v>905</v>
      </c>
      <c r="E657" t="s">
        <v>1108</v>
      </c>
      <c r="F657" t="s">
        <v>322</v>
      </c>
      <c r="G657" t="s">
        <v>68</v>
      </c>
      <c r="H657">
        <v>1</v>
      </c>
      <c r="I657" t="s">
        <v>229</v>
      </c>
      <c r="J657" t="s">
        <v>230</v>
      </c>
      <c r="K657" t="s">
        <v>23</v>
      </c>
      <c r="L657">
        <v>4</v>
      </c>
      <c r="M657" t="s">
        <v>28</v>
      </c>
      <c r="N657" t="s">
        <v>36</v>
      </c>
      <c r="P657" cm="1">
        <f t="array" ref="P6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57" s="19" t="s">
        <v>406</v>
      </c>
    </row>
    <row r="658" spans="2:18" hidden="1">
      <c r="B658" t="s">
        <v>64</v>
      </c>
      <c r="C658" t="s">
        <v>26</v>
      </c>
      <c r="D658" t="s">
        <v>905</v>
      </c>
      <c r="E658" t="s">
        <v>1108</v>
      </c>
      <c r="F658" t="s">
        <v>322</v>
      </c>
      <c r="G658" t="s">
        <v>68</v>
      </c>
      <c r="H658">
        <v>1</v>
      </c>
      <c r="I658" t="s">
        <v>1109</v>
      </c>
      <c r="J658" t="s">
        <v>322</v>
      </c>
      <c r="K658" t="s">
        <v>68</v>
      </c>
      <c r="L658">
        <v>1</v>
      </c>
      <c r="M658" t="s">
        <v>28</v>
      </c>
      <c r="N658" t="s">
        <v>30</v>
      </c>
      <c r="P658" cm="1">
        <f t="array" ref="P6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58" s="19" t="s">
        <v>406</v>
      </c>
    </row>
    <row r="659" spans="2:18" hidden="1">
      <c r="B659" t="s">
        <v>64</v>
      </c>
      <c r="C659" t="s">
        <v>26</v>
      </c>
      <c r="D659" t="s">
        <v>905</v>
      </c>
      <c r="E659" t="s">
        <v>1108</v>
      </c>
      <c r="F659" t="s">
        <v>322</v>
      </c>
      <c r="G659" t="s">
        <v>68</v>
      </c>
      <c r="H659">
        <v>1</v>
      </c>
      <c r="I659" t="s">
        <v>498</v>
      </c>
      <c r="J659" t="s">
        <v>1107</v>
      </c>
      <c r="K659" t="s">
        <v>68</v>
      </c>
      <c r="L659">
        <v>1</v>
      </c>
      <c r="M659" t="s">
        <v>29</v>
      </c>
      <c r="N659" t="s">
        <v>43</v>
      </c>
      <c r="P659" cm="1">
        <f t="array" ref="P6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59" s="19" t="s">
        <v>406</v>
      </c>
    </row>
    <row r="660" spans="2:18" hidden="1">
      <c r="B660" t="s">
        <v>64</v>
      </c>
      <c r="C660" t="s">
        <v>26</v>
      </c>
      <c r="D660" t="s">
        <v>905</v>
      </c>
      <c r="E660" t="s">
        <v>1108</v>
      </c>
      <c r="F660" t="s">
        <v>322</v>
      </c>
      <c r="G660" t="s">
        <v>68</v>
      </c>
      <c r="H660">
        <v>1</v>
      </c>
      <c r="I660" t="s">
        <v>509</v>
      </c>
      <c r="J660" t="s">
        <v>1110</v>
      </c>
      <c r="K660" t="s">
        <v>68</v>
      </c>
      <c r="L660">
        <v>1</v>
      </c>
      <c r="M660" t="s">
        <v>29</v>
      </c>
      <c r="N660" t="s">
        <v>19</v>
      </c>
      <c r="P660" cm="1">
        <f t="array" ref="P6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60" s="19" t="s">
        <v>406</v>
      </c>
    </row>
    <row r="661" spans="2:18" hidden="1">
      <c r="B661" t="s">
        <v>64</v>
      </c>
      <c r="C661" t="s">
        <v>26</v>
      </c>
      <c r="D661" t="s">
        <v>905</v>
      </c>
      <c r="E661" t="s">
        <v>1108</v>
      </c>
      <c r="F661" t="s">
        <v>322</v>
      </c>
      <c r="G661" t="s">
        <v>512</v>
      </c>
      <c r="H661">
        <v>1</v>
      </c>
      <c r="I661" t="s">
        <v>521</v>
      </c>
      <c r="J661" t="s">
        <v>522</v>
      </c>
      <c r="K661" t="s">
        <v>512</v>
      </c>
      <c r="L661">
        <v>1</v>
      </c>
      <c r="M661" t="s">
        <v>29</v>
      </c>
      <c r="N661" t="s">
        <v>19</v>
      </c>
      <c r="P661" cm="1">
        <f t="array" ref="P6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61" s="19" t="s">
        <v>406</v>
      </c>
    </row>
    <row r="662" spans="2:18" hidden="1">
      <c r="B662" t="s">
        <v>64</v>
      </c>
      <c r="C662" t="s">
        <v>26</v>
      </c>
      <c r="D662" t="s">
        <v>905</v>
      </c>
      <c r="E662" t="s">
        <v>1108</v>
      </c>
      <c r="F662" t="s">
        <v>322</v>
      </c>
      <c r="G662" t="s">
        <v>512</v>
      </c>
      <c r="H662">
        <v>1</v>
      </c>
      <c r="I662" t="s">
        <v>523</v>
      </c>
      <c r="J662" t="s">
        <v>524</v>
      </c>
      <c r="K662" t="s">
        <v>512</v>
      </c>
      <c r="L662">
        <v>1</v>
      </c>
      <c r="M662" t="s">
        <v>29</v>
      </c>
      <c r="N662" t="s">
        <v>19</v>
      </c>
      <c r="P662" cm="1">
        <f t="array" ref="P6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62" s="19" t="s">
        <v>406</v>
      </c>
    </row>
    <row r="663" spans="2:18" hidden="1">
      <c r="B663" t="s">
        <v>64</v>
      </c>
      <c r="C663" t="s">
        <v>26</v>
      </c>
      <c r="D663" t="s">
        <v>905</v>
      </c>
      <c r="E663" t="s">
        <v>1108</v>
      </c>
      <c r="F663" t="s">
        <v>322</v>
      </c>
      <c r="G663" t="s">
        <v>512</v>
      </c>
      <c r="H663">
        <v>1</v>
      </c>
      <c r="I663" t="s">
        <v>525</v>
      </c>
      <c r="J663" t="s">
        <v>526</v>
      </c>
      <c r="K663" t="s">
        <v>512</v>
      </c>
      <c r="L663">
        <v>1</v>
      </c>
      <c r="M663" t="s">
        <v>29</v>
      </c>
      <c r="N663" t="s">
        <v>19</v>
      </c>
      <c r="P663" cm="1">
        <f t="array" ref="P6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63" s="19" t="s">
        <v>406</v>
      </c>
    </row>
    <row r="664" spans="2:18" hidden="1">
      <c r="B664" t="s">
        <v>64</v>
      </c>
      <c r="C664" t="s">
        <v>26</v>
      </c>
      <c r="D664" t="s">
        <v>905</v>
      </c>
      <c r="E664" t="s">
        <v>1108</v>
      </c>
      <c r="F664" t="s">
        <v>322</v>
      </c>
      <c r="G664" t="s">
        <v>512</v>
      </c>
      <c r="H664">
        <v>1</v>
      </c>
      <c r="I664" t="s">
        <v>527</v>
      </c>
      <c r="J664" t="s">
        <v>528</v>
      </c>
      <c r="K664" t="s">
        <v>512</v>
      </c>
      <c r="L664">
        <v>1</v>
      </c>
      <c r="M664" t="s">
        <v>29</v>
      </c>
      <c r="N664" t="s">
        <v>19</v>
      </c>
      <c r="P664" cm="1">
        <f t="array" ref="P6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64" s="19" t="s">
        <v>406</v>
      </c>
    </row>
    <row r="665" spans="2:18" hidden="1">
      <c r="B665" t="s">
        <v>64</v>
      </c>
      <c r="C665" t="s">
        <v>26</v>
      </c>
      <c r="D665" t="s">
        <v>905</v>
      </c>
      <c r="E665" t="s">
        <v>1108</v>
      </c>
      <c r="F665" t="s">
        <v>322</v>
      </c>
      <c r="G665" t="s">
        <v>512</v>
      </c>
      <c r="H665">
        <v>1</v>
      </c>
      <c r="I665" t="s">
        <v>529</v>
      </c>
      <c r="J665" t="s">
        <v>530</v>
      </c>
      <c r="K665" t="s">
        <v>512</v>
      </c>
      <c r="L665">
        <v>1</v>
      </c>
      <c r="M665" t="s">
        <v>29</v>
      </c>
      <c r="N665" t="s">
        <v>19</v>
      </c>
      <c r="P665" cm="1">
        <f t="array" ref="P6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65" s="19" t="s">
        <v>406</v>
      </c>
    </row>
    <row r="666" spans="2:18" hidden="1">
      <c r="B666" t="s">
        <v>64</v>
      </c>
      <c r="C666" t="s">
        <v>26</v>
      </c>
      <c r="D666" t="s">
        <v>905</v>
      </c>
      <c r="E666" t="s">
        <v>1108</v>
      </c>
      <c r="F666" t="s">
        <v>322</v>
      </c>
      <c r="G666" t="s">
        <v>512</v>
      </c>
      <c r="H666">
        <v>1</v>
      </c>
      <c r="I666" t="s">
        <v>531</v>
      </c>
      <c r="J666" t="s">
        <v>532</v>
      </c>
      <c r="K666" t="s">
        <v>512</v>
      </c>
      <c r="L666">
        <v>1</v>
      </c>
      <c r="M666" t="s">
        <v>29</v>
      </c>
      <c r="N666" t="s">
        <v>19</v>
      </c>
      <c r="P666" cm="1">
        <f t="array" ref="P6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66" s="19" t="s">
        <v>406</v>
      </c>
    </row>
    <row r="667" spans="2:18" hidden="1">
      <c r="B667" t="s">
        <v>64</v>
      </c>
      <c r="C667" t="s">
        <v>26</v>
      </c>
      <c r="D667" t="s">
        <v>905</v>
      </c>
      <c r="E667" t="s">
        <v>1108</v>
      </c>
      <c r="F667" t="s">
        <v>322</v>
      </c>
      <c r="G667" t="s">
        <v>512</v>
      </c>
      <c r="H667">
        <v>1</v>
      </c>
      <c r="I667" t="s">
        <v>752</v>
      </c>
      <c r="J667" t="s">
        <v>955</v>
      </c>
      <c r="K667" t="s">
        <v>512</v>
      </c>
      <c r="L667">
        <v>1</v>
      </c>
      <c r="M667" t="s">
        <v>29</v>
      </c>
      <c r="N667" t="s">
        <v>19</v>
      </c>
      <c r="P667" cm="1">
        <f t="array" ref="P6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67" s="19" t="s">
        <v>406</v>
      </c>
    </row>
    <row r="668" spans="2:18" hidden="1">
      <c r="B668" t="s">
        <v>64</v>
      </c>
      <c r="C668" t="s">
        <v>26</v>
      </c>
      <c r="D668" t="s">
        <v>905</v>
      </c>
      <c r="E668" t="s">
        <v>1108</v>
      </c>
      <c r="F668" t="s">
        <v>322</v>
      </c>
      <c r="G668" t="s">
        <v>512</v>
      </c>
      <c r="H668">
        <v>1</v>
      </c>
      <c r="I668" t="s">
        <v>753</v>
      </c>
      <c r="J668" t="s">
        <v>956</v>
      </c>
      <c r="K668" t="s">
        <v>512</v>
      </c>
      <c r="L668">
        <v>1</v>
      </c>
      <c r="M668" t="s">
        <v>29</v>
      </c>
      <c r="N668" t="s">
        <v>19</v>
      </c>
      <c r="P668" cm="1">
        <f t="array" ref="P6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68" s="19" t="s">
        <v>406</v>
      </c>
    </row>
    <row r="669" spans="2:18" hidden="1">
      <c r="B669" t="s">
        <v>64</v>
      </c>
      <c r="C669" t="s">
        <v>26</v>
      </c>
      <c r="D669" t="s">
        <v>905</v>
      </c>
      <c r="E669" t="s">
        <v>1108</v>
      </c>
      <c r="F669" t="s">
        <v>322</v>
      </c>
      <c r="G669" t="s">
        <v>512</v>
      </c>
      <c r="H669">
        <v>1</v>
      </c>
      <c r="I669" t="s">
        <v>755</v>
      </c>
      <c r="J669" t="s">
        <v>957</v>
      </c>
      <c r="K669" t="s">
        <v>512</v>
      </c>
      <c r="L669">
        <v>1</v>
      </c>
      <c r="M669" t="s">
        <v>29</v>
      </c>
      <c r="N669" t="s">
        <v>19</v>
      </c>
      <c r="P669" cm="1">
        <f t="array" ref="P6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69" s="19" t="s">
        <v>406</v>
      </c>
    </row>
    <row r="670" spans="2:18" hidden="1">
      <c r="B670" t="s">
        <v>64</v>
      </c>
      <c r="C670" t="s">
        <v>26</v>
      </c>
      <c r="D670" t="s">
        <v>905</v>
      </c>
      <c r="E670" t="s">
        <v>1108</v>
      </c>
      <c r="F670" t="s">
        <v>322</v>
      </c>
      <c r="G670" t="s">
        <v>512</v>
      </c>
      <c r="H670">
        <v>1</v>
      </c>
      <c r="I670" t="s">
        <v>757</v>
      </c>
      <c r="J670" t="s">
        <v>958</v>
      </c>
      <c r="K670" t="s">
        <v>512</v>
      </c>
      <c r="L670">
        <v>1</v>
      </c>
      <c r="M670" t="s">
        <v>29</v>
      </c>
      <c r="N670" t="s">
        <v>19</v>
      </c>
      <c r="P670" cm="1">
        <f t="array" ref="P6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70" s="19" t="s">
        <v>406</v>
      </c>
    </row>
    <row r="671" spans="2:18" hidden="1">
      <c r="B671" t="s">
        <v>64</v>
      </c>
      <c r="C671" t="s">
        <v>26</v>
      </c>
      <c r="D671" t="s">
        <v>905</v>
      </c>
      <c r="E671" t="s">
        <v>175</v>
      </c>
      <c r="F671" t="s">
        <v>323</v>
      </c>
      <c r="G671" t="s">
        <v>68</v>
      </c>
      <c r="H671">
        <v>1</v>
      </c>
      <c r="I671" t="s">
        <v>229</v>
      </c>
      <c r="J671" t="s">
        <v>230</v>
      </c>
      <c r="K671" t="s">
        <v>23</v>
      </c>
      <c r="L671">
        <v>4</v>
      </c>
      <c r="M671" t="s">
        <v>28</v>
      </c>
      <c r="N671" t="s">
        <v>36</v>
      </c>
      <c r="P671" cm="1">
        <f t="array" ref="P6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71" s="19" t="s">
        <v>406</v>
      </c>
    </row>
    <row r="672" spans="2:18" hidden="1">
      <c r="B672" t="s">
        <v>64</v>
      </c>
      <c r="C672" t="s">
        <v>26</v>
      </c>
      <c r="D672" t="s">
        <v>905</v>
      </c>
      <c r="E672" t="s">
        <v>175</v>
      </c>
      <c r="F672" t="s">
        <v>323</v>
      </c>
      <c r="G672" t="s">
        <v>68</v>
      </c>
      <c r="H672">
        <v>1</v>
      </c>
      <c r="I672" t="s">
        <v>431</v>
      </c>
      <c r="J672" t="s">
        <v>323</v>
      </c>
      <c r="K672" t="s">
        <v>68</v>
      </c>
      <c r="L672">
        <v>1</v>
      </c>
      <c r="M672" t="s">
        <v>28</v>
      </c>
      <c r="N672" t="s">
        <v>30</v>
      </c>
      <c r="P672" cm="1">
        <f t="array" ref="P6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72" s="19" t="s">
        <v>406</v>
      </c>
    </row>
    <row r="673" spans="2:18" hidden="1">
      <c r="B673" t="s">
        <v>64</v>
      </c>
      <c r="C673" t="s">
        <v>26</v>
      </c>
      <c r="D673" t="s">
        <v>905</v>
      </c>
      <c r="E673" t="s">
        <v>175</v>
      </c>
      <c r="F673" t="s">
        <v>323</v>
      </c>
      <c r="G673" t="s">
        <v>68</v>
      </c>
      <c r="H673">
        <v>1</v>
      </c>
      <c r="I673" t="s">
        <v>498</v>
      </c>
      <c r="J673" t="s">
        <v>1107</v>
      </c>
      <c r="K673" t="s">
        <v>68</v>
      </c>
      <c r="L673">
        <v>1</v>
      </c>
      <c r="M673" t="s">
        <v>29</v>
      </c>
      <c r="N673" t="s">
        <v>43</v>
      </c>
      <c r="P673" cm="1">
        <f t="array" ref="P6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73" s="19" t="s">
        <v>406</v>
      </c>
    </row>
    <row r="674" spans="2:18" hidden="1">
      <c r="B674" t="s">
        <v>64</v>
      </c>
      <c r="C674" t="s">
        <v>26</v>
      </c>
      <c r="D674" t="s">
        <v>905</v>
      </c>
      <c r="E674" t="s">
        <v>175</v>
      </c>
      <c r="F674" t="s">
        <v>323</v>
      </c>
      <c r="G674" t="s">
        <v>68</v>
      </c>
      <c r="H674">
        <v>1</v>
      </c>
      <c r="I674" t="s">
        <v>509</v>
      </c>
      <c r="J674" t="s">
        <v>1110</v>
      </c>
      <c r="K674" t="s">
        <v>68</v>
      </c>
      <c r="L674">
        <v>1</v>
      </c>
      <c r="M674" t="s">
        <v>29</v>
      </c>
      <c r="N674" t="s">
        <v>19</v>
      </c>
      <c r="P674" cm="1">
        <f t="array" ref="P6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74" s="19" t="s">
        <v>406</v>
      </c>
    </row>
    <row r="675" spans="2:18" hidden="1">
      <c r="B675" t="s">
        <v>64</v>
      </c>
      <c r="C675" t="s">
        <v>26</v>
      </c>
      <c r="D675" t="s">
        <v>905</v>
      </c>
      <c r="E675" t="s">
        <v>175</v>
      </c>
      <c r="F675" t="s">
        <v>323</v>
      </c>
      <c r="G675" t="s">
        <v>512</v>
      </c>
      <c r="H675">
        <v>1</v>
      </c>
      <c r="I675" t="s">
        <v>533</v>
      </c>
      <c r="J675" t="s">
        <v>534</v>
      </c>
      <c r="K675" t="s">
        <v>512</v>
      </c>
      <c r="L675">
        <v>1</v>
      </c>
      <c r="M675" t="s">
        <v>29</v>
      </c>
      <c r="N675" t="s">
        <v>19</v>
      </c>
      <c r="P675" cm="1">
        <f t="array" ref="P6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75" s="19" t="s">
        <v>406</v>
      </c>
    </row>
    <row r="676" spans="2:18" hidden="1">
      <c r="B676" t="s">
        <v>64</v>
      </c>
      <c r="C676" t="s">
        <v>26</v>
      </c>
      <c r="D676" t="s">
        <v>905</v>
      </c>
      <c r="E676" t="s">
        <v>175</v>
      </c>
      <c r="F676" t="s">
        <v>323</v>
      </c>
      <c r="G676" t="s">
        <v>512</v>
      </c>
      <c r="H676">
        <v>1</v>
      </c>
      <c r="I676" t="s">
        <v>525</v>
      </c>
      <c r="J676" t="s">
        <v>526</v>
      </c>
      <c r="K676" t="s">
        <v>512</v>
      </c>
      <c r="L676">
        <v>1</v>
      </c>
      <c r="M676" t="s">
        <v>29</v>
      </c>
      <c r="N676" t="s">
        <v>19</v>
      </c>
      <c r="P676" cm="1">
        <f t="array" ref="P6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76" s="19" t="s">
        <v>406</v>
      </c>
    </row>
    <row r="677" spans="2:18" hidden="1">
      <c r="B677" t="s">
        <v>64</v>
      </c>
      <c r="C677" t="s">
        <v>26</v>
      </c>
      <c r="D677" t="s">
        <v>905</v>
      </c>
      <c r="E677" t="s">
        <v>175</v>
      </c>
      <c r="F677" t="s">
        <v>323</v>
      </c>
      <c r="G677" t="s">
        <v>512</v>
      </c>
      <c r="H677">
        <v>1</v>
      </c>
      <c r="I677" t="s">
        <v>527</v>
      </c>
      <c r="J677" t="s">
        <v>528</v>
      </c>
      <c r="K677" t="s">
        <v>512</v>
      </c>
      <c r="L677">
        <v>1</v>
      </c>
      <c r="M677" t="s">
        <v>29</v>
      </c>
      <c r="N677" t="s">
        <v>19</v>
      </c>
      <c r="P677" cm="1">
        <f t="array" ref="P6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77" s="19" t="s">
        <v>406</v>
      </c>
    </row>
    <row r="678" spans="2:18" hidden="1">
      <c r="B678" t="s">
        <v>64</v>
      </c>
      <c r="C678" t="s">
        <v>26</v>
      </c>
      <c r="D678" t="s">
        <v>905</v>
      </c>
      <c r="E678" t="s">
        <v>175</v>
      </c>
      <c r="F678" t="s">
        <v>323</v>
      </c>
      <c r="G678" t="s">
        <v>512</v>
      </c>
      <c r="H678">
        <v>1</v>
      </c>
      <c r="I678" t="s">
        <v>529</v>
      </c>
      <c r="J678" t="s">
        <v>530</v>
      </c>
      <c r="K678" t="s">
        <v>512</v>
      </c>
      <c r="L678">
        <v>1</v>
      </c>
      <c r="M678" t="s">
        <v>29</v>
      </c>
      <c r="N678" t="s">
        <v>19</v>
      </c>
      <c r="P678" cm="1">
        <f t="array" ref="P6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78" s="19" t="s">
        <v>406</v>
      </c>
    </row>
    <row r="679" spans="2:18" hidden="1">
      <c r="B679" t="s">
        <v>64</v>
      </c>
      <c r="C679" t="s">
        <v>26</v>
      </c>
      <c r="D679" t="s">
        <v>905</v>
      </c>
      <c r="E679" t="s">
        <v>175</v>
      </c>
      <c r="F679" t="s">
        <v>323</v>
      </c>
      <c r="G679" t="s">
        <v>512</v>
      </c>
      <c r="H679">
        <v>1</v>
      </c>
      <c r="I679" t="s">
        <v>535</v>
      </c>
      <c r="J679" t="s">
        <v>536</v>
      </c>
      <c r="K679" t="s">
        <v>512</v>
      </c>
      <c r="L679">
        <v>1</v>
      </c>
      <c r="M679" t="s">
        <v>29</v>
      </c>
      <c r="N679" t="s">
        <v>19</v>
      </c>
      <c r="P679" cm="1">
        <f t="array" ref="P6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79" s="19" t="s">
        <v>406</v>
      </c>
    </row>
    <row r="680" spans="2:18" hidden="1">
      <c r="B680" t="s">
        <v>64</v>
      </c>
      <c r="C680" t="s">
        <v>26</v>
      </c>
      <c r="D680" t="s">
        <v>905</v>
      </c>
      <c r="E680" t="s">
        <v>175</v>
      </c>
      <c r="F680" t="s">
        <v>323</v>
      </c>
      <c r="G680" t="s">
        <v>512</v>
      </c>
      <c r="H680">
        <v>1</v>
      </c>
      <c r="I680" t="s">
        <v>752</v>
      </c>
      <c r="J680" t="s">
        <v>955</v>
      </c>
      <c r="K680" t="s">
        <v>512</v>
      </c>
      <c r="L680">
        <v>1</v>
      </c>
      <c r="M680" t="s">
        <v>29</v>
      </c>
      <c r="N680" t="s">
        <v>19</v>
      </c>
      <c r="P680" cm="1">
        <f t="array" ref="P6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80" s="19" t="s">
        <v>406</v>
      </c>
    </row>
    <row r="681" spans="2:18" hidden="1">
      <c r="B681" t="s">
        <v>64</v>
      </c>
      <c r="C681" t="s">
        <v>26</v>
      </c>
      <c r="D681" t="s">
        <v>905</v>
      </c>
      <c r="E681" t="s">
        <v>175</v>
      </c>
      <c r="F681" t="s">
        <v>323</v>
      </c>
      <c r="G681" t="s">
        <v>512</v>
      </c>
      <c r="H681">
        <v>1</v>
      </c>
      <c r="I681" t="s">
        <v>753</v>
      </c>
      <c r="J681" t="s">
        <v>956</v>
      </c>
      <c r="K681" t="s">
        <v>512</v>
      </c>
      <c r="L681">
        <v>1</v>
      </c>
      <c r="M681" t="s">
        <v>29</v>
      </c>
      <c r="N681" t="s">
        <v>19</v>
      </c>
      <c r="P681" cm="1">
        <f t="array" ref="P6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81" s="19" t="s">
        <v>406</v>
      </c>
    </row>
    <row r="682" spans="2:18" hidden="1">
      <c r="B682" t="s">
        <v>64</v>
      </c>
      <c r="C682" t="s">
        <v>26</v>
      </c>
      <c r="D682" t="s">
        <v>905</v>
      </c>
      <c r="E682" t="s">
        <v>175</v>
      </c>
      <c r="F682" t="s">
        <v>323</v>
      </c>
      <c r="G682" t="s">
        <v>512</v>
      </c>
      <c r="H682">
        <v>1</v>
      </c>
      <c r="I682" t="s">
        <v>755</v>
      </c>
      <c r="J682" t="s">
        <v>957</v>
      </c>
      <c r="K682" t="s">
        <v>512</v>
      </c>
      <c r="L682">
        <v>1</v>
      </c>
      <c r="M682" t="s">
        <v>29</v>
      </c>
      <c r="N682" t="s">
        <v>19</v>
      </c>
      <c r="P682" cm="1">
        <f t="array" ref="P6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82" s="19" t="s">
        <v>406</v>
      </c>
    </row>
    <row r="683" spans="2:18" hidden="1">
      <c r="B683" t="s">
        <v>64</v>
      </c>
      <c r="C683" t="s">
        <v>26</v>
      </c>
      <c r="D683" t="s">
        <v>905</v>
      </c>
      <c r="E683" t="s">
        <v>175</v>
      </c>
      <c r="F683" t="s">
        <v>323</v>
      </c>
      <c r="G683" t="s">
        <v>512</v>
      </c>
      <c r="H683">
        <v>1</v>
      </c>
      <c r="I683" t="s">
        <v>757</v>
      </c>
      <c r="J683" t="s">
        <v>958</v>
      </c>
      <c r="K683" t="s">
        <v>512</v>
      </c>
      <c r="L683">
        <v>1</v>
      </c>
      <c r="M683" t="s">
        <v>29</v>
      </c>
      <c r="N683" t="s">
        <v>19</v>
      </c>
      <c r="P683" cm="1">
        <f t="array" ref="P6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83" s="19" t="s">
        <v>406</v>
      </c>
    </row>
    <row r="684" spans="2:18" hidden="1">
      <c r="B684" t="s">
        <v>64</v>
      </c>
      <c r="C684" t="s">
        <v>26</v>
      </c>
      <c r="D684" t="s">
        <v>905</v>
      </c>
      <c r="E684" t="s">
        <v>1111</v>
      </c>
      <c r="F684" t="s">
        <v>324</v>
      </c>
      <c r="G684" t="s">
        <v>68</v>
      </c>
      <c r="H684">
        <v>1</v>
      </c>
      <c r="I684" t="s">
        <v>229</v>
      </c>
      <c r="J684" t="s">
        <v>230</v>
      </c>
      <c r="K684" t="s">
        <v>23</v>
      </c>
      <c r="L684">
        <v>6.9249999999999998</v>
      </c>
      <c r="M684" t="s">
        <v>28</v>
      </c>
      <c r="N684" t="s">
        <v>36</v>
      </c>
      <c r="P684" cm="1">
        <f t="array" ref="P6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84" s="19" t="s">
        <v>406</v>
      </c>
    </row>
    <row r="685" spans="2:18" hidden="1">
      <c r="B685" t="s">
        <v>64</v>
      </c>
      <c r="C685" t="s">
        <v>26</v>
      </c>
      <c r="D685" t="s">
        <v>905</v>
      </c>
      <c r="E685" t="s">
        <v>1111</v>
      </c>
      <c r="F685" t="s">
        <v>324</v>
      </c>
      <c r="G685" t="s">
        <v>68</v>
      </c>
      <c r="H685">
        <v>1</v>
      </c>
      <c r="I685" t="s">
        <v>1112</v>
      </c>
      <c r="J685" t="s">
        <v>324</v>
      </c>
      <c r="K685" t="s">
        <v>68</v>
      </c>
      <c r="L685">
        <v>1</v>
      </c>
      <c r="M685" t="s">
        <v>28</v>
      </c>
      <c r="N685" t="s">
        <v>30</v>
      </c>
      <c r="P685" cm="1">
        <f t="array" ref="P6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85" s="19" t="s">
        <v>406</v>
      </c>
    </row>
    <row r="686" spans="2:18" hidden="1">
      <c r="B686" t="s">
        <v>64</v>
      </c>
      <c r="C686" t="s">
        <v>26</v>
      </c>
      <c r="D686" t="s">
        <v>905</v>
      </c>
      <c r="E686" t="s">
        <v>1111</v>
      </c>
      <c r="F686" t="s">
        <v>324</v>
      </c>
      <c r="G686" t="s">
        <v>68</v>
      </c>
      <c r="H686">
        <v>1</v>
      </c>
      <c r="I686" t="s">
        <v>499</v>
      </c>
      <c r="J686" t="s">
        <v>1113</v>
      </c>
      <c r="K686" t="s">
        <v>68</v>
      </c>
      <c r="L686">
        <v>1</v>
      </c>
      <c r="M686" t="s">
        <v>29</v>
      </c>
      <c r="N686" t="s">
        <v>43</v>
      </c>
      <c r="P686" cm="1">
        <f t="array" ref="P6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86" s="19" t="s">
        <v>406</v>
      </c>
    </row>
    <row r="687" spans="2:18" hidden="1">
      <c r="B687" t="s">
        <v>64</v>
      </c>
      <c r="C687" t="s">
        <v>26</v>
      </c>
      <c r="D687" t="s">
        <v>905</v>
      </c>
      <c r="E687" t="s">
        <v>1111</v>
      </c>
      <c r="F687" t="s">
        <v>324</v>
      </c>
      <c r="G687" t="s">
        <v>512</v>
      </c>
      <c r="H687">
        <v>1</v>
      </c>
      <c r="I687" t="s">
        <v>513</v>
      </c>
      <c r="J687" t="s">
        <v>514</v>
      </c>
      <c r="K687" t="s">
        <v>512</v>
      </c>
      <c r="L687">
        <v>1</v>
      </c>
      <c r="M687" t="s">
        <v>29</v>
      </c>
      <c r="N687" t="s">
        <v>19</v>
      </c>
      <c r="P687" cm="1">
        <f t="array" ref="P6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87" s="19" t="s">
        <v>406</v>
      </c>
    </row>
    <row r="688" spans="2:18" hidden="1">
      <c r="B688" t="s">
        <v>64</v>
      </c>
      <c r="C688" t="s">
        <v>26</v>
      </c>
      <c r="D688" t="s">
        <v>905</v>
      </c>
      <c r="E688" t="s">
        <v>1111</v>
      </c>
      <c r="F688" t="s">
        <v>324</v>
      </c>
      <c r="G688" t="s">
        <v>512</v>
      </c>
      <c r="H688">
        <v>1</v>
      </c>
      <c r="I688" t="s">
        <v>537</v>
      </c>
      <c r="J688" t="s">
        <v>538</v>
      </c>
      <c r="K688" t="s">
        <v>512</v>
      </c>
      <c r="L688">
        <v>1</v>
      </c>
      <c r="M688" t="s">
        <v>29</v>
      </c>
      <c r="N688" t="s">
        <v>19</v>
      </c>
      <c r="P688" cm="1">
        <f t="array" ref="P6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88" s="19" t="s">
        <v>406</v>
      </c>
    </row>
    <row r="689" spans="2:18" hidden="1">
      <c r="B689" t="s">
        <v>64</v>
      </c>
      <c r="C689" t="s">
        <v>26</v>
      </c>
      <c r="D689" t="s">
        <v>905</v>
      </c>
      <c r="E689" t="s">
        <v>1111</v>
      </c>
      <c r="F689" t="s">
        <v>324</v>
      </c>
      <c r="G689" t="s">
        <v>512</v>
      </c>
      <c r="H689">
        <v>1</v>
      </c>
      <c r="I689" t="s">
        <v>539</v>
      </c>
      <c r="J689" t="s">
        <v>540</v>
      </c>
      <c r="K689" t="s">
        <v>512</v>
      </c>
      <c r="L689">
        <v>1</v>
      </c>
      <c r="M689" t="s">
        <v>29</v>
      </c>
      <c r="N689" t="s">
        <v>19</v>
      </c>
      <c r="P689" cm="1">
        <f t="array" ref="P6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89" s="19" t="s">
        <v>406</v>
      </c>
    </row>
    <row r="690" spans="2:18" hidden="1">
      <c r="B690" t="s">
        <v>64</v>
      </c>
      <c r="C690" t="s">
        <v>26</v>
      </c>
      <c r="D690" t="s">
        <v>905</v>
      </c>
      <c r="E690" t="s">
        <v>1111</v>
      </c>
      <c r="F690" t="s">
        <v>324</v>
      </c>
      <c r="G690" t="s">
        <v>512</v>
      </c>
      <c r="H690">
        <v>1</v>
      </c>
      <c r="I690" t="s">
        <v>755</v>
      </c>
      <c r="J690" t="s">
        <v>957</v>
      </c>
      <c r="K690" t="s">
        <v>512</v>
      </c>
      <c r="L690">
        <v>1</v>
      </c>
      <c r="M690" t="s">
        <v>29</v>
      </c>
      <c r="N690" t="s">
        <v>19</v>
      </c>
      <c r="P690" cm="1">
        <f t="array" ref="P6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90" s="19" t="s">
        <v>406</v>
      </c>
    </row>
    <row r="691" spans="2:18" hidden="1">
      <c r="B691" t="s">
        <v>64</v>
      </c>
      <c r="C691" t="s">
        <v>26</v>
      </c>
      <c r="D691" t="s">
        <v>905</v>
      </c>
      <c r="E691" t="s">
        <v>1111</v>
      </c>
      <c r="F691" t="s">
        <v>324</v>
      </c>
      <c r="G691" t="s">
        <v>512</v>
      </c>
      <c r="H691">
        <v>1</v>
      </c>
      <c r="I691" t="s">
        <v>757</v>
      </c>
      <c r="J691" t="s">
        <v>958</v>
      </c>
      <c r="K691" t="s">
        <v>512</v>
      </c>
      <c r="L691">
        <v>1</v>
      </c>
      <c r="M691" t="s">
        <v>29</v>
      </c>
      <c r="N691" t="s">
        <v>19</v>
      </c>
      <c r="P691" cm="1">
        <f t="array" ref="P6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91" s="19" t="s">
        <v>406</v>
      </c>
    </row>
    <row r="692" spans="2:18" hidden="1">
      <c r="B692" t="s">
        <v>64</v>
      </c>
      <c r="C692" t="s">
        <v>26</v>
      </c>
      <c r="D692" t="s">
        <v>905</v>
      </c>
      <c r="E692" t="s">
        <v>176</v>
      </c>
      <c r="F692" t="s">
        <v>325</v>
      </c>
      <c r="G692" t="s">
        <v>68</v>
      </c>
      <c r="H692">
        <v>1</v>
      </c>
      <c r="I692" t="s">
        <v>229</v>
      </c>
      <c r="J692" t="s">
        <v>230</v>
      </c>
      <c r="K692" t="s">
        <v>23</v>
      </c>
      <c r="L692">
        <v>6.9</v>
      </c>
      <c r="M692" t="s">
        <v>28</v>
      </c>
      <c r="N692" t="s">
        <v>36</v>
      </c>
      <c r="P692" cm="1">
        <f t="array" ref="P6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92" s="19" t="s">
        <v>406</v>
      </c>
    </row>
    <row r="693" spans="2:18" hidden="1">
      <c r="B693" t="s">
        <v>64</v>
      </c>
      <c r="C693" t="s">
        <v>26</v>
      </c>
      <c r="D693" t="s">
        <v>905</v>
      </c>
      <c r="E693" t="s">
        <v>176</v>
      </c>
      <c r="F693" t="s">
        <v>325</v>
      </c>
      <c r="G693" t="s">
        <v>68</v>
      </c>
      <c r="H693">
        <v>1</v>
      </c>
      <c r="I693" t="s">
        <v>432</v>
      </c>
      <c r="J693" t="s">
        <v>325</v>
      </c>
      <c r="K693" t="s">
        <v>68</v>
      </c>
      <c r="L693">
        <v>1</v>
      </c>
      <c r="M693" t="s">
        <v>28</v>
      </c>
      <c r="N693" t="s">
        <v>30</v>
      </c>
      <c r="P693" cm="1">
        <f t="array" ref="P6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93" s="19" t="s">
        <v>406</v>
      </c>
    </row>
    <row r="694" spans="2:18" hidden="1">
      <c r="B694" t="s">
        <v>64</v>
      </c>
      <c r="C694" t="s">
        <v>26</v>
      </c>
      <c r="D694" t="s">
        <v>905</v>
      </c>
      <c r="E694" t="s">
        <v>176</v>
      </c>
      <c r="F694" t="s">
        <v>325</v>
      </c>
      <c r="G694" t="s">
        <v>68</v>
      </c>
      <c r="H694">
        <v>1</v>
      </c>
      <c r="I694" t="s">
        <v>499</v>
      </c>
      <c r="J694" t="s">
        <v>1113</v>
      </c>
      <c r="K694" t="s">
        <v>68</v>
      </c>
      <c r="L694">
        <v>1</v>
      </c>
      <c r="M694" t="s">
        <v>29</v>
      </c>
      <c r="N694" t="s">
        <v>43</v>
      </c>
      <c r="P694" cm="1">
        <f t="array" ref="P6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94" s="19" t="s">
        <v>406</v>
      </c>
    </row>
    <row r="695" spans="2:18" hidden="1">
      <c r="B695" t="s">
        <v>64</v>
      </c>
      <c r="C695" t="s">
        <v>26</v>
      </c>
      <c r="D695" t="s">
        <v>905</v>
      </c>
      <c r="E695" t="s">
        <v>176</v>
      </c>
      <c r="F695" t="s">
        <v>325</v>
      </c>
      <c r="G695" t="s">
        <v>512</v>
      </c>
      <c r="H695">
        <v>1</v>
      </c>
      <c r="I695" t="s">
        <v>513</v>
      </c>
      <c r="J695" t="s">
        <v>514</v>
      </c>
      <c r="K695" t="s">
        <v>512</v>
      </c>
      <c r="L695">
        <v>1</v>
      </c>
      <c r="M695" t="s">
        <v>29</v>
      </c>
      <c r="N695" t="s">
        <v>19</v>
      </c>
      <c r="P695" cm="1">
        <f t="array" ref="P6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95" s="19" t="s">
        <v>406</v>
      </c>
    </row>
    <row r="696" spans="2:18" hidden="1">
      <c r="B696" t="s">
        <v>64</v>
      </c>
      <c r="C696" t="s">
        <v>26</v>
      </c>
      <c r="D696" t="s">
        <v>905</v>
      </c>
      <c r="E696" t="s">
        <v>176</v>
      </c>
      <c r="F696" t="s">
        <v>325</v>
      </c>
      <c r="G696" t="s">
        <v>512</v>
      </c>
      <c r="H696">
        <v>1</v>
      </c>
      <c r="I696" t="s">
        <v>537</v>
      </c>
      <c r="J696" t="s">
        <v>538</v>
      </c>
      <c r="K696" t="s">
        <v>512</v>
      </c>
      <c r="L696">
        <v>1</v>
      </c>
      <c r="M696" t="s">
        <v>29</v>
      </c>
      <c r="N696" t="s">
        <v>19</v>
      </c>
      <c r="P696" cm="1">
        <f t="array" ref="P6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96" s="19" t="s">
        <v>406</v>
      </c>
    </row>
    <row r="697" spans="2:18" hidden="1">
      <c r="B697" t="s">
        <v>64</v>
      </c>
      <c r="C697" t="s">
        <v>26</v>
      </c>
      <c r="D697" t="s">
        <v>905</v>
      </c>
      <c r="E697" t="s">
        <v>176</v>
      </c>
      <c r="F697" t="s">
        <v>325</v>
      </c>
      <c r="G697" t="s">
        <v>512</v>
      </c>
      <c r="H697">
        <v>1</v>
      </c>
      <c r="I697" t="s">
        <v>539</v>
      </c>
      <c r="J697" t="s">
        <v>540</v>
      </c>
      <c r="K697" t="s">
        <v>512</v>
      </c>
      <c r="L697">
        <v>1</v>
      </c>
      <c r="M697" t="s">
        <v>29</v>
      </c>
      <c r="N697" t="s">
        <v>19</v>
      </c>
      <c r="P697" cm="1">
        <f t="array" ref="P6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97" s="19" t="s">
        <v>406</v>
      </c>
    </row>
    <row r="698" spans="2:18" hidden="1">
      <c r="B698" t="s">
        <v>64</v>
      </c>
      <c r="C698" t="s">
        <v>26</v>
      </c>
      <c r="D698" t="s">
        <v>905</v>
      </c>
      <c r="E698" t="s">
        <v>176</v>
      </c>
      <c r="F698" t="s">
        <v>325</v>
      </c>
      <c r="G698" t="s">
        <v>512</v>
      </c>
      <c r="H698">
        <v>1</v>
      </c>
      <c r="I698" t="s">
        <v>755</v>
      </c>
      <c r="J698" t="s">
        <v>957</v>
      </c>
      <c r="K698" t="s">
        <v>512</v>
      </c>
      <c r="L698">
        <v>1</v>
      </c>
      <c r="M698" t="s">
        <v>29</v>
      </c>
      <c r="N698" t="s">
        <v>19</v>
      </c>
      <c r="P698" cm="1">
        <f t="array" ref="P6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98" s="19" t="s">
        <v>406</v>
      </c>
    </row>
    <row r="699" spans="2:18" hidden="1">
      <c r="B699" t="s">
        <v>64</v>
      </c>
      <c r="C699" t="s">
        <v>26</v>
      </c>
      <c r="D699" t="s">
        <v>905</v>
      </c>
      <c r="E699" t="s">
        <v>176</v>
      </c>
      <c r="F699" t="s">
        <v>325</v>
      </c>
      <c r="G699" t="s">
        <v>512</v>
      </c>
      <c r="H699">
        <v>1</v>
      </c>
      <c r="I699" t="s">
        <v>757</v>
      </c>
      <c r="J699" t="s">
        <v>958</v>
      </c>
      <c r="K699" t="s">
        <v>512</v>
      </c>
      <c r="L699">
        <v>1</v>
      </c>
      <c r="M699" t="s">
        <v>29</v>
      </c>
      <c r="N699" t="s">
        <v>19</v>
      </c>
      <c r="P699" cm="1">
        <f t="array" ref="P6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699" s="19" t="s">
        <v>406</v>
      </c>
    </row>
    <row r="700" spans="2:18" hidden="1">
      <c r="B700" t="s">
        <v>64</v>
      </c>
      <c r="C700" t="s">
        <v>26</v>
      </c>
      <c r="D700" t="s">
        <v>905</v>
      </c>
      <c r="E700" t="s">
        <v>1114</v>
      </c>
      <c r="F700" t="s">
        <v>326</v>
      </c>
      <c r="G700" t="s">
        <v>68</v>
      </c>
      <c r="H700">
        <v>1</v>
      </c>
      <c r="I700" t="s">
        <v>229</v>
      </c>
      <c r="J700" t="s">
        <v>230</v>
      </c>
      <c r="K700" t="s">
        <v>23</v>
      </c>
      <c r="L700">
        <v>6.9249999999999998</v>
      </c>
      <c r="M700" t="s">
        <v>28</v>
      </c>
      <c r="N700" t="s">
        <v>36</v>
      </c>
      <c r="P700" cm="1">
        <f t="array" ref="P7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00" s="19" t="s">
        <v>406</v>
      </c>
    </row>
    <row r="701" spans="2:18" hidden="1">
      <c r="B701" t="s">
        <v>64</v>
      </c>
      <c r="C701" t="s">
        <v>26</v>
      </c>
      <c r="D701" t="s">
        <v>905</v>
      </c>
      <c r="E701" t="s">
        <v>1114</v>
      </c>
      <c r="F701" t="s">
        <v>326</v>
      </c>
      <c r="G701" t="s">
        <v>68</v>
      </c>
      <c r="H701">
        <v>1</v>
      </c>
      <c r="I701" t="s">
        <v>1115</v>
      </c>
      <c r="J701" t="s">
        <v>326</v>
      </c>
      <c r="K701" t="s">
        <v>68</v>
      </c>
      <c r="L701">
        <v>1</v>
      </c>
      <c r="M701" t="s">
        <v>28</v>
      </c>
      <c r="N701" t="s">
        <v>30</v>
      </c>
      <c r="P701" cm="1">
        <f t="array" ref="P7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01" s="19" t="s">
        <v>406</v>
      </c>
    </row>
    <row r="702" spans="2:18" hidden="1">
      <c r="B702" t="s">
        <v>64</v>
      </c>
      <c r="C702" t="s">
        <v>26</v>
      </c>
      <c r="D702" t="s">
        <v>905</v>
      </c>
      <c r="E702" t="s">
        <v>1114</v>
      </c>
      <c r="F702" t="s">
        <v>326</v>
      </c>
      <c r="G702" t="s">
        <v>68</v>
      </c>
      <c r="H702">
        <v>1</v>
      </c>
      <c r="I702" t="s">
        <v>499</v>
      </c>
      <c r="J702" t="s">
        <v>1113</v>
      </c>
      <c r="K702" t="s">
        <v>68</v>
      </c>
      <c r="L702">
        <v>1</v>
      </c>
      <c r="M702" t="s">
        <v>29</v>
      </c>
      <c r="N702" t="s">
        <v>43</v>
      </c>
      <c r="P702" cm="1">
        <f t="array" ref="P7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02" s="19" t="s">
        <v>406</v>
      </c>
    </row>
    <row r="703" spans="2:18" hidden="1">
      <c r="B703" t="s">
        <v>64</v>
      </c>
      <c r="C703" t="s">
        <v>26</v>
      </c>
      <c r="D703" t="s">
        <v>905</v>
      </c>
      <c r="E703" t="s">
        <v>1114</v>
      </c>
      <c r="F703" t="s">
        <v>326</v>
      </c>
      <c r="G703" t="s">
        <v>512</v>
      </c>
      <c r="H703">
        <v>1</v>
      </c>
      <c r="I703" t="s">
        <v>513</v>
      </c>
      <c r="J703" t="s">
        <v>514</v>
      </c>
      <c r="K703" t="s">
        <v>512</v>
      </c>
      <c r="L703">
        <v>1</v>
      </c>
      <c r="M703" t="s">
        <v>29</v>
      </c>
      <c r="N703" t="s">
        <v>19</v>
      </c>
      <c r="P703" cm="1">
        <f t="array" ref="P7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03" s="19" t="s">
        <v>406</v>
      </c>
    </row>
    <row r="704" spans="2:18" hidden="1">
      <c r="B704" t="s">
        <v>64</v>
      </c>
      <c r="C704" t="s">
        <v>26</v>
      </c>
      <c r="D704" t="s">
        <v>905</v>
      </c>
      <c r="E704" t="s">
        <v>1114</v>
      </c>
      <c r="F704" t="s">
        <v>326</v>
      </c>
      <c r="G704" t="s">
        <v>512</v>
      </c>
      <c r="H704">
        <v>1</v>
      </c>
      <c r="I704" t="s">
        <v>541</v>
      </c>
      <c r="J704" t="s">
        <v>542</v>
      </c>
      <c r="K704" t="s">
        <v>512</v>
      </c>
      <c r="L704">
        <v>1</v>
      </c>
      <c r="M704" t="s">
        <v>29</v>
      </c>
      <c r="N704" t="s">
        <v>19</v>
      </c>
      <c r="P704" cm="1">
        <f t="array" ref="P7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04" s="19" t="s">
        <v>406</v>
      </c>
    </row>
    <row r="705" spans="2:18" hidden="1">
      <c r="B705" t="s">
        <v>64</v>
      </c>
      <c r="C705" t="s">
        <v>26</v>
      </c>
      <c r="D705" t="s">
        <v>905</v>
      </c>
      <c r="E705" t="s">
        <v>1114</v>
      </c>
      <c r="F705" t="s">
        <v>326</v>
      </c>
      <c r="G705" t="s">
        <v>512</v>
      </c>
      <c r="H705">
        <v>1</v>
      </c>
      <c r="I705" t="s">
        <v>543</v>
      </c>
      <c r="J705" t="s">
        <v>544</v>
      </c>
      <c r="K705" t="s">
        <v>512</v>
      </c>
      <c r="L705">
        <v>1</v>
      </c>
      <c r="M705" t="s">
        <v>29</v>
      </c>
      <c r="N705" t="s">
        <v>19</v>
      </c>
      <c r="P705" cm="1">
        <f t="array" ref="P7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05" s="19" t="s">
        <v>406</v>
      </c>
    </row>
    <row r="706" spans="2:18" hidden="1">
      <c r="B706" t="s">
        <v>64</v>
      </c>
      <c r="C706" t="s">
        <v>26</v>
      </c>
      <c r="D706" t="s">
        <v>905</v>
      </c>
      <c r="E706" t="s">
        <v>1114</v>
      </c>
      <c r="F706" t="s">
        <v>326</v>
      </c>
      <c r="G706" t="s">
        <v>512</v>
      </c>
      <c r="H706">
        <v>1</v>
      </c>
      <c r="I706" t="s">
        <v>752</v>
      </c>
      <c r="J706" t="s">
        <v>955</v>
      </c>
      <c r="K706" t="s">
        <v>512</v>
      </c>
      <c r="L706">
        <v>1</v>
      </c>
      <c r="M706" t="s">
        <v>29</v>
      </c>
      <c r="N706" t="s">
        <v>19</v>
      </c>
      <c r="P706" cm="1">
        <f t="array" ref="P7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06" s="19" t="s">
        <v>406</v>
      </c>
    </row>
    <row r="707" spans="2:18" hidden="1">
      <c r="B707" t="s">
        <v>64</v>
      </c>
      <c r="C707" t="s">
        <v>26</v>
      </c>
      <c r="D707" t="s">
        <v>905</v>
      </c>
      <c r="E707" t="s">
        <v>1114</v>
      </c>
      <c r="F707" t="s">
        <v>326</v>
      </c>
      <c r="G707" t="s">
        <v>512</v>
      </c>
      <c r="H707">
        <v>1</v>
      </c>
      <c r="I707" t="s">
        <v>753</v>
      </c>
      <c r="J707" t="s">
        <v>956</v>
      </c>
      <c r="K707" t="s">
        <v>512</v>
      </c>
      <c r="L707">
        <v>1</v>
      </c>
      <c r="M707" t="s">
        <v>29</v>
      </c>
      <c r="N707" t="s">
        <v>19</v>
      </c>
      <c r="P707" cm="1">
        <f t="array" ref="P7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07" s="19" t="s">
        <v>406</v>
      </c>
    </row>
    <row r="708" spans="2:18" hidden="1">
      <c r="B708" t="s">
        <v>64</v>
      </c>
      <c r="C708" t="s">
        <v>26</v>
      </c>
      <c r="D708" t="s">
        <v>905</v>
      </c>
      <c r="E708" t="s">
        <v>1114</v>
      </c>
      <c r="F708" t="s">
        <v>326</v>
      </c>
      <c r="G708" t="s">
        <v>512</v>
      </c>
      <c r="H708">
        <v>1</v>
      </c>
      <c r="I708" t="s">
        <v>755</v>
      </c>
      <c r="J708" t="s">
        <v>957</v>
      </c>
      <c r="K708" t="s">
        <v>512</v>
      </c>
      <c r="L708">
        <v>1</v>
      </c>
      <c r="M708" t="s">
        <v>29</v>
      </c>
      <c r="N708" t="s">
        <v>19</v>
      </c>
      <c r="P708" cm="1">
        <f t="array" ref="P7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08" s="19" t="s">
        <v>406</v>
      </c>
    </row>
    <row r="709" spans="2:18" hidden="1">
      <c r="B709" t="s">
        <v>64</v>
      </c>
      <c r="C709" t="s">
        <v>26</v>
      </c>
      <c r="D709" t="s">
        <v>905</v>
      </c>
      <c r="E709" t="s">
        <v>1114</v>
      </c>
      <c r="F709" t="s">
        <v>326</v>
      </c>
      <c r="G709" t="s">
        <v>512</v>
      </c>
      <c r="H709">
        <v>1</v>
      </c>
      <c r="I709" t="s">
        <v>757</v>
      </c>
      <c r="J709" t="s">
        <v>958</v>
      </c>
      <c r="K709" t="s">
        <v>512</v>
      </c>
      <c r="L709">
        <v>1</v>
      </c>
      <c r="M709" t="s">
        <v>29</v>
      </c>
      <c r="N709" t="s">
        <v>19</v>
      </c>
      <c r="P709" cm="1">
        <f t="array" ref="P7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09" s="19" t="s">
        <v>406</v>
      </c>
    </row>
    <row r="710" spans="2:18" hidden="1">
      <c r="B710" t="s">
        <v>64</v>
      </c>
      <c r="C710" t="s">
        <v>26</v>
      </c>
      <c r="D710" t="s">
        <v>905</v>
      </c>
      <c r="E710" t="s">
        <v>177</v>
      </c>
      <c r="F710" t="s">
        <v>327</v>
      </c>
      <c r="G710" t="s">
        <v>68</v>
      </c>
      <c r="H710">
        <v>1</v>
      </c>
      <c r="I710" t="s">
        <v>229</v>
      </c>
      <c r="J710" t="s">
        <v>230</v>
      </c>
      <c r="K710" t="s">
        <v>23</v>
      </c>
      <c r="L710">
        <v>7.66</v>
      </c>
      <c r="M710" t="s">
        <v>28</v>
      </c>
      <c r="N710" t="s">
        <v>36</v>
      </c>
      <c r="P710" cm="1">
        <f t="array" ref="P7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10" s="19" t="s">
        <v>406</v>
      </c>
    </row>
    <row r="711" spans="2:18" hidden="1">
      <c r="B711" t="s">
        <v>64</v>
      </c>
      <c r="C711" t="s">
        <v>26</v>
      </c>
      <c r="D711" t="s">
        <v>905</v>
      </c>
      <c r="E711" t="s">
        <v>177</v>
      </c>
      <c r="F711" t="s">
        <v>327</v>
      </c>
      <c r="G711" t="s">
        <v>68</v>
      </c>
      <c r="H711">
        <v>1</v>
      </c>
      <c r="I711" t="s">
        <v>433</v>
      </c>
      <c r="J711" t="s">
        <v>327</v>
      </c>
      <c r="K711" t="s">
        <v>68</v>
      </c>
      <c r="L711">
        <v>1</v>
      </c>
      <c r="M711" t="s">
        <v>28</v>
      </c>
      <c r="N711" t="s">
        <v>30</v>
      </c>
      <c r="P711" cm="1">
        <f t="array" ref="P7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11" s="19" t="s">
        <v>406</v>
      </c>
    </row>
    <row r="712" spans="2:18" hidden="1">
      <c r="B712" t="s">
        <v>64</v>
      </c>
      <c r="C712" t="s">
        <v>26</v>
      </c>
      <c r="D712" t="s">
        <v>905</v>
      </c>
      <c r="E712" t="s">
        <v>177</v>
      </c>
      <c r="F712" t="s">
        <v>327</v>
      </c>
      <c r="G712" t="s">
        <v>68</v>
      </c>
      <c r="H712">
        <v>1</v>
      </c>
      <c r="I712" t="s">
        <v>500</v>
      </c>
      <c r="J712" t="s">
        <v>1116</v>
      </c>
      <c r="K712" t="s">
        <v>68</v>
      </c>
      <c r="L712">
        <v>1</v>
      </c>
      <c r="M712" t="s">
        <v>29</v>
      </c>
      <c r="N712" t="s">
        <v>43</v>
      </c>
      <c r="P712" cm="1">
        <f t="array" ref="P7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12" s="19" t="s">
        <v>406</v>
      </c>
    </row>
    <row r="713" spans="2:18" hidden="1">
      <c r="B713" t="s">
        <v>64</v>
      </c>
      <c r="C713" t="s">
        <v>26</v>
      </c>
      <c r="D713" t="s">
        <v>905</v>
      </c>
      <c r="E713" t="s">
        <v>177</v>
      </c>
      <c r="F713" t="s">
        <v>327</v>
      </c>
      <c r="G713" t="s">
        <v>512</v>
      </c>
      <c r="H713">
        <v>1</v>
      </c>
      <c r="I713" t="s">
        <v>513</v>
      </c>
      <c r="J713" t="s">
        <v>514</v>
      </c>
      <c r="K713" t="s">
        <v>512</v>
      </c>
      <c r="L713">
        <v>1</v>
      </c>
      <c r="M713" t="s">
        <v>29</v>
      </c>
      <c r="N713" t="s">
        <v>19</v>
      </c>
      <c r="P713" cm="1">
        <f t="array" ref="P7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13" s="19" t="s">
        <v>406</v>
      </c>
    </row>
    <row r="714" spans="2:18" hidden="1">
      <c r="B714" t="s">
        <v>64</v>
      </c>
      <c r="C714" t="s">
        <v>26</v>
      </c>
      <c r="D714" t="s">
        <v>905</v>
      </c>
      <c r="E714" t="s">
        <v>177</v>
      </c>
      <c r="F714" t="s">
        <v>327</v>
      </c>
      <c r="G714" t="s">
        <v>512</v>
      </c>
      <c r="H714">
        <v>1</v>
      </c>
      <c r="I714" t="s">
        <v>545</v>
      </c>
      <c r="J714" t="s">
        <v>546</v>
      </c>
      <c r="K714" t="s">
        <v>512</v>
      </c>
      <c r="L714">
        <v>1</v>
      </c>
      <c r="M714" t="s">
        <v>29</v>
      </c>
      <c r="N714" t="s">
        <v>19</v>
      </c>
      <c r="P714" cm="1">
        <f t="array" ref="P7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14" s="19" t="s">
        <v>406</v>
      </c>
    </row>
    <row r="715" spans="2:18" hidden="1">
      <c r="B715" t="s">
        <v>64</v>
      </c>
      <c r="C715" t="s">
        <v>26</v>
      </c>
      <c r="D715" t="s">
        <v>905</v>
      </c>
      <c r="E715" t="s">
        <v>177</v>
      </c>
      <c r="F715" t="s">
        <v>327</v>
      </c>
      <c r="G715" t="s">
        <v>512</v>
      </c>
      <c r="H715">
        <v>1</v>
      </c>
      <c r="I715" t="s">
        <v>547</v>
      </c>
      <c r="J715" t="s">
        <v>548</v>
      </c>
      <c r="K715" t="s">
        <v>512</v>
      </c>
      <c r="L715">
        <v>1</v>
      </c>
      <c r="M715" t="s">
        <v>29</v>
      </c>
      <c r="N715" t="s">
        <v>19</v>
      </c>
      <c r="P715" cm="1">
        <f t="array" ref="P7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15" s="19" t="s">
        <v>406</v>
      </c>
    </row>
    <row r="716" spans="2:18" hidden="1">
      <c r="B716" t="s">
        <v>64</v>
      </c>
      <c r="C716" t="s">
        <v>26</v>
      </c>
      <c r="D716" t="s">
        <v>905</v>
      </c>
      <c r="E716" t="s">
        <v>177</v>
      </c>
      <c r="F716" t="s">
        <v>327</v>
      </c>
      <c r="G716" t="s">
        <v>512</v>
      </c>
      <c r="H716">
        <v>1</v>
      </c>
      <c r="I716" t="s">
        <v>752</v>
      </c>
      <c r="J716" t="s">
        <v>955</v>
      </c>
      <c r="K716" t="s">
        <v>512</v>
      </c>
      <c r="L716">
        <v>1</v>
      </c>
      <c r="M716" t="s">
        <v>29</v>
      </c>
      <c r="N716" t="s">
        <v>19</v>
      </c>
      <c r="P716" cm="1">
        <f t="array" ref="P7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16" s="19" t="s">
        <v>406</v>
      </c>
    </row>
    <row r="717" spans="2:18" hidden="1">
      <c r="B717" t="s">
        <v>64</v>
      </c>
      <c r="C717" t="s">
        <v>26</v>
      </c>
      <c r="D717" t="s">
        <v>905</v>
      </c>
      <c r="E717" t="s">
        <v>177</v>
      </c>
      <c r="F717" t="s">
        <v>327</v>
      </c>
      <c r="G717" t="s">
        <v>512</v>
      </c>
      <c r="H717">
        <v>1</v>
      </c>
      <c r="I717" t="s">
        <v>753</v>
      </c>
      <c r="J717" t="s">
        <v>956</v>
      </c>
      <c r="K717" t="s">
        <v>512</v>
      </c>
      <c r="L717">
        <v>1</v>
      </c>
      <c r="M717" t="s">
        <v>29</v>
      </c>
      <c r="N717" t="s">
        <v>19</v>
      </c>
      <c r="P717" cm="1">
        <f t="array" ref="P7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17" s="19" t="s">
        <v>406</v>
      </c>
    </row>
    <row r="718" spans="2:18" hidden="1">
      <c r="B718" t="s">
        <v>64</v>
      </c>
      <c r="C718" t="s">
        <v>26</v>
      </c>
      <c r="D718" t="s">
        <v>905</v>
      </c>
      <c r="E718" t="s">
        <v>177</v>
      </c>
      <c r="F718" t="s">
        <v>327</v>
      </c>
      <c r="G718" t="s">
        <v>512</v>
      </c>
      <c r="H718">
        <v>1</v>
      </c>
      <c r="I718" t="s">
        <v>755</v>
      </c>
      <c r="J718" t="s">
        <v>957</v>
      </c>
      <c r="K718" t="s">
        <v>512</v>
      </c>
      <c r="L718">
        <v>1</v>
      </c>
      <c r="M718" t="s">
        <v>29</v>
      </c>
      <c r="N718" t="s">
        <v>19</v>
      </c>
      <c r="P718" cm="1">
        <f t="array" ref="P7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18" s="19" t="s">
        <v>406</v>
      </c>
    </row>
    <row r="719" spans="2:18" hidden="1">
      <c r="B719" t="s">
        <v>64</v>
      </c>
      <c r="C719" t="s">
        <v>26</v>
      </c>
      <c r="D719" t="s">
        <v>905</v>
      </c>
      <c r="E719" t="s">
        <v>177</v>
      </c>
      <c r="F719" t="s">
        <v>327</v>
      </c>
      <c r="G719" t="s">
        <v>512</v>
      </c>
      <c r="H719">
        <v>1</v>
      </c>
      <c r="I719" t="s">
        <v>757</v>
      </c>
      <c r="J719" t="s">
        <v>958</v>
      </c>
      <c r="K719" t="s">
        <v>512</v>
      </c>
      <c r="L719">
        <v>1</v>
      </c>
      <c r="M719" t="s">
        <v>29</v>
      </c>
      <c r="N719" t="s">
        <v>19</v>
      </c>
      <c r="P719" cm="1">
        <f t="array" ref="P7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19" s="19" t="s">
        <v>406</v>
      </c>
    </row>
    <row r="720" spans="2:18" hidden="1">
      <c r="B720" t="s">
        <v>64</v>
      </c>
      <c r="C720" t="s">
        <v>26</v>
      </c>
      <c r="D720" t="s">
        <v>905</v>
      </c>
      <c r="E720" t="s">
        <v>1117</v>
      </c>
      <c r="F720" t="s">
        <v>328</v>
      </c>
      <c r="G720" t="s">
        <v>68</v>
      </c>
      <c r="H720">
        <v>1</v>
      </c>
      <c r="I720" t="s">
        <v>229</v>
      </c>
      <c r="J720" t="s">
        <v>230</v>
      </c>
      <c r="K720" t="s">
        <v>23</v>
      </c>
      <c r="L720">
        <v>7.66</v>
      </c>
      <c r="M720" t="s">
        <v>28</v>
      </c>
      <c r="N720" t="s">
        <v>36</v>
      </c>
      <c r="P720" cm="1">
        <f t="array" ref="P7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20" s="19" t="s">
        <v>406</v>
      </c>
    </row>
    <row r="721" spans="2:18" hidden="1">
      <c r="B721" t="s">
        <v>64</v>
      </c>
      <c r="C721" t="s">
        <v>26</v>
      </c>
      <c r="D721" t="s">
        <v>905</v>
      </c>
      <c r="E721" t="s">
        <v>1117</v>
      </c>
      <c r="F721" t="s">
        <v>328</v>
      </c>
      <c r="G721" t="s">
        <v>68</v>
      </c>
      <c r="H721">
        <v>1</v>
      </c>
      <c r="I721" t="s">
        <v>1118</v>
      </c>
      <c r="J721" t="s">
        <v>328</v>
      </c>
      <c r="K721" t="s">
        <v>68</v>
      </c>
      <c r="L721">
        <v>1</v>
      </c>
      <c r="M721" t="s">
        <v>28</v>
      </c>
      <c r="N721" t="s">
        <v>30</v>
      </c>
      <c r="P721" cm="1">
        <f t="array" ref="P7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21" s="19" t="s">
        <v>406</v>
      </c>
    </row>
    <row r="722" spans="2:18" hidden="1">
      <c r="B722" t="s">
        <v>64</v>
      </c>
      <c r="C722" t="s">
        <v>26</v>
      </c>
      <c r="D722" t="s">
        <v>905</v>
      </c>
      <c r="E722" t="s">
        <v>1117</v>
      </c>
      <c r="F722" t="s">
        <v>328</v>
      </c>
      <c r="G722" t="s">
        <v>68</v>
      </c>
      <c r="H722">
        <v>1</v>
      </c>
      <c r="I722" t="s">
        <v>500</v>
      </c>
      <c r="J722" t="s">
        <v>1116</v>
      </c>
      <c r="K722" t="s">
        <v>68</v>
      </c>
      <c r="L722">
        <v>1</v>
      </c>
      <c r="M722" t="s">
        <v>29</v>
      </c>
      <c r="N722" t="s">
        <v>43</v>
      </c>
      <c r="P722" cm="1">
        <f t="array" ref="P7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22" s="19" t="s">
        <v>406</v>
      </c>
    </row>
    <row r="723" spans="2:18" hidden="1">
      <c r="B723" t="s">
        <v>64</v>
      </c>
      <c r="C723" t="s">
        <v>26</v>
      </c>
      <c r="D723" t="s">
        <v>905</v>
      </c>
      <c r="E723" t="s">
        <v>1117</v>
      </c>
      <c r="F723" t="s">
        <v>328</v>
      </c>
      <c r="G723" t="s">
        <v>512</v>
      </c>
      <c r="H723">
        <v>1</v>
      </c>
      <c r="I723" t="s">
        <v>513</v>
      </c>
      <c r="J723" t="s">
        <v>514</v>
      </c>
      <c r="K723" t="s">
        <v>512</v>
      </c>
      <c r="L723">
        <v>1</v>
      </c>
      <c r="M723" t="s">
        <v>29</v>
      </c>
      <c r="N723" t="s">
        <v>19</v>
      </c>
      <c r="P723" cm="1">
        <f t="array" ref="P7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23" s="19" t="s">
        <v>406</v>
      </c>
    </row>
    <row r="724" spans="2:18" hidden="1">
      <c r="B724" t="s">
        <v>64</v>
      </c>
      <c r="C724" t="s">
        <v>26</v>
      </c>
      <c r="D724" t="s">
        <v>905</v>
      </c>
      <c r="E724" t="s">
        <v>1117</v>
      </c>
      <c r="F724" t="s">
        <v>328</v>
      </c>
      <c r="G724" t="s">
        <v>512</v>
      </c>
      <c r="H724">
        <v>1</v>
      </c>
      <c r="I724" t="s">
        <v>545</v>
      </c>
      <c r="J724" t="s">
        <v>546</v>
      </c>
      <c r="K724" t="s">
        <v>512</v>
      </c>
      <c r="L724">
        <v>1</v>
      </c>
      <c r="M724" t="s">
        <v>29</v>
      </c>
      <c r="N724" t="s">
        <v>19</v>
      </c>
      <c r="P724" cm="1">
        <f t="array" ref="P7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24" s="19" t="s">
        <v>406</v>
      </c>
    </row>
    <row r="725" spans="2:18" hidden="1">
      <c r="B725" t="s">
        <v>64</v>
      </c>
      <c r="C725" t="s">
        <v>26</v>
      </c>
      <c r="D725" t="s">
        <v>905</v>
      </c>
      <c r="E725" t="s">
        <v>1117</v>
      </c>
      <c r="F725" t="s">
        <v>328</v>
      </c>
      <c r="G725" t="s">
        <v>512</v>
      </c>
      <c r="H725">
        <v>1</v>
      </c>
      <c r="I725" t="s">
        <v>547</v>
      </c>
      <c r="J725" t="s">
        <v>548</v>
      </c>
      <c r="K725" t="s">
        <v>512</v>
      </c>
      <c r="L725">
        <v>1</v>
      </c>
      <c r="M725" t="s">
        <v>29</v>
      </c>
      <c r="N725" t="s">
        <v>19</v>
      </c>
      <c r="P725" cm="1">
        <f t="array" ref="P7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25" s="19" t="s">
        <v>406</v>
      </c>
    </row>
    <row r="726" spans="2:18" hidden="1">
      <c r="B726" t="s">
        <v>64</v>
      </c>
      <c r="C726" t="s">
        <v>26</v>
      </c>
      <c r="D726" t="s">
        <v>905</v>
      </c>
      <c r="E726" t="s">
        <v>1117</v>
      </c>
      <c r="F726" t="s">
        <v>328</v>
      </c>
      <c r="G726" t="s">
        <v>512</v>
      </c>
      <c r="H726">
        <v>1</v>
      </c>
      <c r="I726" t="s">
        <v>752</v>
      </c>
      <c r="J726" t="s">
        <v>955</v>
      </c>
      <c r="K726" t="s">
        <v>512</v>
      </c>
      <c r="L726">
        <v>1</v>
      </c>
      <c r="M726" t="s">
        <v>29</v>
      </c>
      <c r="N726" t="s">
        <v>19</v>
      </c>
      <c r="P726" cm="1">
        <f t="array" ref="P7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26" s="19" t="s">
        <v>406</v>
      </c>
    </row>
    <row r="727" spans="2:18" hidden="1">
      <c r="B727" t="s">
        <v>64</v>
      </c>
      <c r="C727" t="s">
        <v>26</v>
      </c>
      <c r="D727" t="s">
        <v>905</v>
      </c>
      <c r="E727" t="s">
        <v>1117</v>
      </c>
      <c r="F727" t="s">
        <v>328</v>
      </c>
      <c r="G727" t="s">
        <v>512</v>
      </c>
      <c r="H727">
        <v>1</v>
      </c>
      <c r="I727" t="s">
        <v>753</v>
      </c>
      <c r="J727" t="s">
        <v>956</v>
      </c>
      <c r="K727" t="s">
        <v>512</v>
      </c>
      <c r="L727">
        <v>1</v>
      </c>
      <c r="M727" t="s">
        <v>29</v>
      </c>
      <c r="N727" t="s">
        <v>19</v>
      </c>
      <c r="P727" cm="1">
        <f t="array" ref="P7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27" s="19" t="s">
        <v>406</v>
      </c>
    </row>
    <row r="728" spans="2:18" hidden="1">
      <c r="B728" t="s">
        <v>64</v>
      </c>
      <c r="C728" t="s">
        <v>26</v>
      </c>
      <c r="D728" t="s">
        <v>905</v>
      </c>
      <c r="E728" t="s">
        <v>1117</v>
      </c>
      <c r="F728" t="s">
        <v>328</v>
      </c>
      <c r="G728" t="s">
        <v>512</v>
      </c>
      <c r="H728">
        <v>1</v>
      </c>
      <c r="I728" t="s">
        <v>755</v>
      </c>
      <c r="J728" t="s">
        <v>957</v>
      </c>
      <c r="K728" t="s">
        <v>512</v>
      </c>
      <c r="L728">
        <v>1</v>
      </c>
      <c r="M728" t="s">
        <v>29</v>
      </c>
      <c r="N728" t="s">
        <v>19</v>
      </c>
      <c r="P728" cm="1">
        <f t="array" ref="P7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28" s="19" t="s">
        <v>406</v>
      </c>
    </row>
    <row r="729" spans="2:18" hidden="1">
      <c r="B729" t="s">
        <v>64</v>
      </c>
      <c r="C729" t="s">
        <v>26</v>
      </c>
      <c r="D729" t="s">
        <v>905</v>
      </c>
      <c r="E729" t="s">
        <v>1117</v>
      </c>
      <c r="F729" t="s">
        <v>328</v>
      </c>
      <c r="G729" t="s">
        <v>512</v>
      </c>
      <c r="H729">
        <v>1</v>
      </c>
      <c r="I729" t="s">
        <v>757</v>
      </c>
      <c r="J729" t="s">
        <v>958</v>
      </c>
      <c r="K729" t="s">
        <v>512</v>
      </c>
      <c r="L729">
        <v>1</v>
      </c>
      <c r="M729" t="s">
        <v>29</v>
      </c>
      <c r="N729" t="s">
        <v>19</v>
      </c>
      <c r="P729" cm="1">
        <f t="array" ref="P7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29" s="19" t="s">
        <v>406</v>
      </c>
    </row>
    <row r="730" spans="2:18" hidden="1">
      <c r="B730" t="s">
        <v>64</v>
      </c>
      <c r="C730" t="s">
        <v>26</v>
      </c>
      <c r="D730" t="s">
        <v>905</v>
      </c>
      <c r="E730" t="s">
        <v>1119</v>
      </c>
      <c r="F730" t="s">
        <v>329</v>
      </c>
      <c r="G730" t="s">
        <v>68</v>
      </c>
      <c r="H730">
        <v>1</v>
      </c>
      <c r="I730" t="s">
        <v>229</v>
      </c>
      <c r="J730" t="s">
        <v>230</v>
      </c>
      <c r="K730" t="s">
        <v>23</v>
      </c>
      <c r="L730">
        <v>6.9249999999999998</v>
      </c>
      <c r="M730" t="s">
        <v>28</v>
      </c>
      <c r="N730" t="s">
        <v>36</v>
      </c>
      <c r="P730" cm="1">
        <f t="array" ref="P7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30" s="19" t="s">
        <v>406</v>
      </c>
    </row>
    <row r="731" spans="2:18" hidden="1">
      <c r="B731" t="s">
        <v>64</v>
      </c>
      <c r="C731" t="s">
        <v>26</v>
      </c>
      <c r="D731" t="s">
        <v>905</v>
      </c>
      <c r="E731" t="s">
        <v>1119</v>
      </c>
      <c r="F731" t="s">
        <v>329</v>
      </c>
      <c r="G731" t="s">
        <v>68</v>
      </c>
      <c r="H731">
        <v>1</v>
      </c>
      <c r="I731" t="s">
        <v>1120</v>
      </c>
      <c r="J731" t="s">
        <v>329</v>
      </c>
      <c r="K731" t="s">
        <v>68</v>
      </c>
      <c r="L731">
        <v>1</v>
      </c>
      <c r="M731" t="s">
        <v>28</v>
      </c>
      <c r="N731" t="s">
        <v>30</v>
      </c>
      <c r="P731" cm="1">
        <f t="array" ref="P7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31" s="19" t="s">
        <v>406</v>
      </c>
    </row>
    <row r="732" spans="2:18" hidden="1">
      <c r="B732" t="s">
        <v>64</v>
      </c>
      <c r="C732" t="s">
        <v>26</v>
      </c>
      <c r="D732" t="s">
        <v>905</v>
      </c>
      <c r="E732" t="s">
        <v>1119</v>
      </c>
      <c r="F732" t="s">
        <v>329</v>
      </c>
      <c r="G732" t="s">
        <v>68</v>
      </c>
      <c r="H732">
        <v>1</v>
      </c>
      <c r="I732" t="s">
        <v>493</v>
      </c>
      <c r="J732" t="s">
        <v>1121</v>
      </c>
      <c r="K732" t="s">
        <v>68</v>
      </c>
      <c r="L732">
        <v>6</v>
      </c>
      <c r="M732" t="s">
        <v>29</v>
      </c>
      <c r="N732" t="s">
        <v>44</v>
      </c>
      <c r="P732" cm="1">
        <f t="array" ref="P7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32" s="19" t="s">
        <v>406</v>
      </c>
    </row>
    <row r="733" spans="2:18" hidden="1">
      <c r="B733" t="s">
        <v>64</v>
      </c>
      <c r="C733" t="s">
        <v>26</v>
      </c>
      <c r="D733" t="s">
        <v>905</v>
      </c>
      <c r="E733" t="s">
        <v>1119</v>
      </c>
      <c r="F733" t="s">
        <v>329</v>
      </c>
      <c r="G733" t="s">
        <v>512</v>
      </c>
      <c r="H733">
        <v>1</v>
      </c>
      <c r="I733" t="s">
        <v>515</v>
      </c>
      <c r="J733" t="s">
        <v>516</v>
      </c>
      <c r="K733" t="s">
        <v>512</v>
      </c>
      <c r="L733">
        <v>1</v>
      </c>
      <c r="M733" t="s">
        <v>29</v>
      </c>
      <c r="N733" t="s">
        <v>19</v>
      </c>
      <c r="P733" cm="1">
        <f t="array" ref="P7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33" s="19" t="s">
        <v>406</v>
      </c>
    </row>
    <row r="734" spans="2:18" hidden="1">
      <c r="B734" t="s">
        <v>64</v>
      </c>
      <c r="C734" t="s">
        <v>26</v>
      </c>
      <c r="D734" t="s">
        <v>905</v>
      </c>
      <c r="E734" t="s">
        <v>1119</v>
      </c>
      <c r="F734" t="s">
        <v>329</v>
      </c>
      <c r="G734" t="s">
        <v>512</v>
      </c>
      <c r="H734">
        <v>1</v>
      </c>
      <c r="I734" t="s">
        <v>549</v>
      </c>
      <c r="J734" t="s">
        <v>550</v>
      </c>
      <c r="K734" t="s">
        <v>512</v>
      </c>
      <c r="L734">
        <v>1</v>
      </c>
      <c r="M734" t="s">
        <v>29</v>
      </c>
      <c r="N734" t="s">
        <v>19</v>
      </c>
      <c r="P734" cm="1">
        <f t="array" ref="P7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34" s="19" t="s">
        <v>406</v>
      </c>
    </row>
    <row r="735" spans="2:18" hidden="1">
      <c r="B735" t="s">
        <v>64</v>
      </c>
      <c r="C735" t="s">
        <v>26</v>
      </c>
      <c r="D735" t="s">
        <v>905</v>
      </c>
      <c r="E735" t="s">
        <v>1119</v>
      </c>
      <c r="F735" t="s">
        <v>329</v>
      </c>
      <c r="G735" t="s">
        <v>512</v>
      </c>
      <c r="H735">
        <v>1</v>
      </c>
      <c r="I735" t="s">
        <v>551</v>
      </c>
      <c r="J735" t="s">
        <v>552</v>
      </c>
      <c r="K735" t="s">
        <v>512</v>
      </c>
      <c r="L735">
        <v>1</v>
      </c>
      <c r="M735" t="s">
        <v>29</v>
      </c>
      <c r="N735" t="s">
        <v>19</v>
      </c>
      <c r="P735" cm="1">
        <f t="array" ref="P7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35" s="19" t="s">
        <v>406</v>
      </c>
    </row>
    <row r="736" spans="2:18" hidden="1">
      <c r="B736" t="s">
        <v>64</v>
      </c>
      <c r="C736" t="s">
        <v>26</v>
      </c>
      <c r="D736" t="s">
        <v>905</v>
      </c>
      <c r="E736" t="s">
        <v>1119</v>
      </c>
      <c r="F736" t="s">
        <v>329</v>
      </c>
      <c r="G736" t="s">
        <v>512</v>
      </c>
      <c r="H736">
        <v>1</v>
      </c>
      <c r="I736" t="s">
        <v>752</v>
      </c>
      <c r="J736" t="s">
        <v>955</v>
      </c>
      <c r="K736" t="s">
        <v>512</v>
      </c>
      <c r="L736">
        <v>1</v>
      </c>
      <c r="M736" t="s">
        <v>29</v>
      </c>
      <c r="N736" t="s">
        <v>19</v>
      </c>
      <c r="P736" cm="1">
        <f t="array" ref="P7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36" s="19" t="s">
        <v>406</v>
      </c>
    </row>
    <row r="737" spans="2:18" hidden="1">
      <c r="B737" t="s">
        <v>64</v>
      </c>
      <c r="C737" t="s">
        <v>26</v>
      </c>
      <c r="D737" t="s">
        <v>905</v>
      </c>
      <c r="E737" t="s">
        <v>1119</v>
      </c>
      <c r="F737" t="s">
        <v>329</v>
      </c>
      <c r="G737" t="s">
        <v>512</v>
      </c>
      <c r="H737">
        <v>1</v>
      </c>
      <c r="I737" t="s">
        <v>753</v>
      </c>
      <c r="J737" t="s">
        <v>956</v>
      </c>
      <c r="K737" t="s">
        <v>512</v>
      </c>
      <c r="L737">
        <v>1</v>
      </c>
      <c r="M737" t="s">
        <v>29</v>
      </c>
      <c r="N737" t="s">
        <v>19</v>
      </c>
      <c r="P737" cm="1">
        <f t="array" ref="P7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37" s="19" t="s">
        <v>406</v>
      </c>
    </row>
    <row r="738" spans="2:18" hidden="1">
      <c r="B738" t="s">
        <v>64</v>
      </c>
      <c r="C738" t="s">
        <v>26</v>
      </c>
      <c r="D738" t="s">
        <v>905</v>
      </c>
      <c r="E738" t="s">
        <v>1119</v>
      </c>
      <c r="F738" t="s">
        <v>329</v>
      </c>
      <c r="G738" t="s">
        <v>512</v>
      </c>
      <c r="H738">
        <v>1</v>
      </c>
      <c r="I738" t="s">
        <v>755</v>
      </c>
      <c r="J738" t="s">
        <v>957</v>
      </c>
      <c r="K738" t="s">
        <v>512</v>
      </c>
      <c r="L738">
        <v>1</v>
      </c>
      <c r="M738" t="s">
        <v>29</v>
      </c>
      <c r="N738" t="s">
        <v>19</v>
      </c>
      <c r="P738" cm="1">
        <f t="array" ref="P7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38" s="19" t="s">
        <v>406</v>
      </c>
    </row>
    <row r="739" spans="2:18" hidden="1">
      <c r="B739" t="s">
        <v>64</v>
      </c>
      <c r="C739" t="s">
        <v>26</v>
      </c>
      <c r="D739" t="s">
        <v>905</v>
      </c>
      <c r="E739" t="s">
        <v>1119</v>
      </c>
      <c r="F739" t="s">
        <v>329</v>
      </c>
      <c r="G739" t="s">
        <v>512</v>
      </c>
      <c r="H739">
        <v>1</v>
      </c>
      <c r="I739" t="s">
        <v>757</v>
      </c>
      <c r="J739" t="s">
        <v>958</v>
      </c>
      <c r="K739" t="s">
        <v>512</v>
      </c>
      <c r="L739">
        <v>1</v>
      </c>
      <c r="M739" t="s">
        <v>29</v>
      </c>
      <c r="N739" t="s">
        <v>19</v>
      </c>
      <c r="P739" cm="1">
        <f t="array" ref="P7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39" s="19" t="s">
        <v>406</v>
      </c>
    </row>
    <row r="740" spans="2:18" hidden="1">
      <c r="B740" t="s">
        <v>64</v>
      </c>
      <c r="C740" t="s">
        <v>26</v>
      </c>
      <c r="D740" t="s">
        <v>905</v>
      </c>
      <c r="E740" t="s">
        <v>1122</v>
      </c>
      <c r="F740" t="s">
        <v>330</v>
      </c>
      <c r="G740" t="s">
        <v>68</v>
      </c>
      <c r="H740">
        <v>1</v>
      </c>
      <c r="I740" t="s">
        <v>229</v>
      </c>
      <c r="J740" t="s">
        <v>230</v>
      </c>
      <c r="K740" t="s">
        <v>23</v>
      </c>
      <c r="L740">
        <v>7.0330000000000004</v>
      </c>
      <c r="M740" t="s">
        <v>28</v>
      </c>
      <c r="N740" t="s">
        <v>36</v>
      </c>
      <c r="P740" cm="1">
        <f t="array" ref="P7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40" s="19" t="s">
        <v>406</v>
      </c>
    </row>
    <row r="741" spans="2:18" hidden="1">
      <c r="B741" t="s">
        <v>64</v>
      </c>
      <c r="C741" t="s">
        <v>26</v>
      </c>
      <c r="D741" t="s">
        <v>905</v>
      </c>
      <c r="E741" t="s">
        <v>1122</v>
      </c>
      <c r="F741" t="s">
        <v>330</v>
      </c>
      <c r="G741" t="s">
        <v>68</v>
      </c>
      <c r="H741">
        <v>1</v>
      </c>
      <c r="I741" t="s">
        <v>1123</v>
      </c>
      <c r="J741" t="s">
        <v>330</v>
      </c>
      <c r="K741" t="s">
        <v>68</v>
      </c>
      <c r="L741">
        <v>1</v>
      </c>
      <c r="M741" t="s">
        <v>28</v>
      </c>
      <c r="N741" t="s">
        <v>30</v>
      </c>
      <c r="P741" cm="1">
        <f t="array" ref="P7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41" s="19" t="s">
        <v>406</v>
      </c>
    </row>
    <row r="742" spans="2:18" hidden="1">
      <c r="B742" t="s">
        <v>64</v>
      </c>
      <c r="C742" t="s">
        <v>26</v>
      </c>
      <c r="D742" t="s">
        <v>905</v>
      </c>
      <c r="E742" t="s">
        <v>1122</v>
      </c>
      <c r="F742" t="s">
        <v>330</v>
      </c>
      <c r="G742" t="s">
        <v>68</v>
      </c>
      <c r="H742">
        <v>1</v>
      </c>
      <c r="I742" t="s">
        <v>493</v>
      </c>
      <c r="J742" t="s">
        <v>1121</v>
      </c>
      <c r="K742" t="s">
        <v>68</v>
      </c>
      <c r="L742">
        <v>6</v>
      </c>
      <c r="M742" t="s">
        <v>29</v>
      </c>
      <c r="N742" t="s">
        <v>44</v>
      </c>
      <c r="P742" cm="1">
        <f t="array" ref="P7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42" s="19" t="s">
        <v>406</v>
      </c>
    </row>
    <row r="743" spans="2:18" hidden="1">
      <c r="B743" t="s">
        <v>64</v>
      </c>
      <c r="C743" t="s">
        <v>26</v>
      </c>
      <c r="D743" t="s">
        <v>905</v>
      </c>
      <c r="E743" t="s">
        <v>1122</v>
      </c>
      <c r="F743" t="s">
        <v>330</v>
      </c>
      <c r="G743" t="s">
        <v>68</v>
      </c>
      <c r="H743">
        <v>1</v>
      </c>
      <c r="I743" t="s">
        <v>509</v>
      </c>
      <c r="J743" t="s">
        <v>1110</v>
      </c>
      <c r="K743" t="s">
        <v>68</v>
      </c>
      <c r="L743">
        <v>1</v>
      </c>
      <c r="M743" t="s">
        <v>29</v>
      </c>
      <c r="N743" t="s">
        <v>19</v>
      </c>
      <c r="P743" cm="1">
        <f t="array" ref="P7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43" s="19" t="s">
        <v>406</v>
      </c>
    </row>
    <row r="744" spans="2:18" hidden="1">
      <c r="B744" t="s">
        <v>64</v>
      </c>
      <c r="C744" t="s">
        <v>26</v>
      </c>
      <c r="D744" t="s">
        <v>905</v>
      </c>
      <c r="E744" t="s">
        <v>1122</v>
      </c>
      <c r="F744" t="s">
        <v>330</v>
      </c>
      <c r="G744" t="s">
        <v>512</v>
      </c>
      <c r="H744">
        <v>1</v>
      </c>
      <c r="I744" t="s">
        <v>515</v>
      </c>
      <c r="J744" t="s">
        <v>516</v>
      </c>
      <c r="K744" t="s">
        <v>512</v>
      </c>
      <c r="L744">
        <v>1</v>
      </c>
      <c r="M744" t="s">
        <v>29</v>
      </c>
      <c r="N744" t="s">
        <v>19</v>
      </c>
      <c r="P744" cm="1">
        <f t="array" ref="P7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44" s="19" t="s">
        <v>406</v>
      </c>
    </row>
    <row r="745" spans="2:18" hidden="1">
      <c r="B745" t="s">
        <v>64</v>
      </c>
      <c r="C745" t="s">
        <v>26</v>
      </c>
      <c r="D745" t="s">
        <v>905</v>
      </c>
      <c r="E745" t="s">
        <v>1122</v>
      </c>
      <c r="F745" t="s">
        <v>330</v>
      </c>
      <c r="G745" t="s">
        <v>512</v>
      </c>
      <c r="H745">
        <v>1</v>
      </c>
      <c r="I745" t="s">
        <v>509</v>
      </c>
      <c r="J745" t="s">
        <v>1110</v>
      </c>
      <c r="K745" t="s">
        <v>512</v>
      </c>
      <c r="L745">
        <v>2</v>
      </c>
      <c r="M745" t="s">
        <v>29</v>
      </c>
      <c r="N745" t="s">
        <v>19</v>
      </c>
      <c r="P745" cm="1">
        <f t="array" ref="P7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45" s="19" t="s">
        <v>406</v>
      </c>
    </row>
    <row r="746" spans="2:18" hidden="1">
      <c r="B746" t="s">
        <v>64</v>
      </c>
      <c r="C746" t="s">
        <v>26</v>
      </c>
      <c r="D746" t="s">
        <v>905</v>
      </c>
      <c r="E746" t="s">
        <v>1122</v>
      </c>
      <c r="F746" t="s">
        <v>330</v>
      </c>
      <c r="G746" t="s">
        <v>512</v>
      </c>
      <c r="H746">
        <v>1</v>
      </c>
      <c r="I746" t="s">
        <v>553</v>
      </c>
      <c r="J746" t="s">
        <v>554</v>
      </c>
      <c r="K746" t="s">
        <v>512</v>
      </c>
      <c r="L746">
        <v>1</v>
      </c>
      <c r="M746" t="s">
        <v>29</v>
      </c>
      <c r="N746" t="s">
        <v>19</v>
      </c>
      <c r="P746" cm="1">
        <f t="array" ref="P7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46" s="19" t="s">
        <v>406</v>
      </c>
    </row>
    <row r="747" spans="2:18" hidden="1">
      <c r="B747" t="s">
        <v>64</v>
      </c>
      <c r="C747" t="s">
        <v>26</v>
      </c>
      <c r="D747" t="s">
        <v>905</v>
      </c>
      <c r="E747" t="s">
        <v>1122</v>
      </c>
      <c r="F747" t="s">
        <v>330</v>
      </c>
      <c r="G747" t="s">
        <v>512</v>
      </c>
      <c r="H747">
        <v>1</v>
      </c>
      <c r="I747" t="s">
        <v>555</v>
      </c>
      <c r="J747" t="s">
        <v>552</v>
      </c>
      <c r="K747" t="s">
        <v>512</v>
      </c>
      <c r="L747">
        <v>1</v>
      </c>
      <c r="M747" t="s">
        <v>29</v>
      </c>
      <c r="N747" t="s">
        <v>19</v>
      </c>
      <c r="P747" cm="1">
        <f t="array" ref="P7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47" s="19" t="s">
        <v>406</v>
      </c>
    </row>
    <row r="748" spans="2:18" hidden="1">
      <c r="B748" t="s">
        <v>64</v>
      </c>
      <c r="C748" t="s">
        <v>26</v>
      </c>
      <c r="D748" t="s">
        <v>905</v>
      </c>
      <c r="E748" t="s">
        <v>1122</v>
      </c>
      <c r="F748" t="s">
        <v>330</v>
      </c>
      <c r="G748" t="s">
        <v>512</v>
      </c>
      <c r="H748">
        <v>1</v>
      </c>
      <c r="I748" t="s">
        <v>752</v>
      </c>
      <c r="J748" t="s">
        <v>955</v>
      </c>
      <c r="K748" t="s">
        <v>512</v>
      </c>
      <c r="L748">
        <v>1</v>
      </c>
      <c r="M748" t="s">
        <v>29</v>
      </c>
      <c r="N748" t="s">
        <v>19</v>
      </c>
      <c r="P748" cm="1">
        <f t="array" ref="P7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48" s="19" t="s">
        <v>406</v>
      </c>
    </row>
    <row r="749" spans="2:18" hidden="1">
      <c r="B749" t="s">
        <v>64</v>
      </c>
      <c r="C749" t="s">
        <v>26</v>
      </c>
      <c r="D749" t="s">
        <v>905</v>
      </c>
      <c r="E749" t="s">
        <v>1122</v>
      </c>
      <c r="F749" t="s">
        <v>330</v>
      </c>
      <c r="G749" t="s">
        <v>512</v>
      </c>
      <c r="H749">
        <v>1</v>
      </c>
      <c r="I749" t="s">
        <v>753</v>
      </c>
      <c r="J749" t="s">
        <v>956</v>
      </c>
      <c r="K749" t="s">
        <v>512</v>
      </c>
      <c r="L749">
        <v>1</v>
      </c>
      <c r="M749" t="s">
        <v>29</v>
      </c>
      <c r="N749" t="s">
        <v>19</v>
      </c>
      <c r="P749" cm="1">
        <f t="array" ref="P7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49" s="19" t="s">
        <v>406</v>
      </c>
    </row>
    <row r="750" spans="2:18" hidden="1">
      <c r="B750" t="s">
        <v>64</v>
      </c>
      <c r="C750" t="s">
        <v>26</v>
      </c>
      <c r="D750" t="s">
        <v>905</v>
      </c>
      <c r="E750" t="s">
        <v>1122</v>
      </c>
      <c r="F750" t="s">
        <v>330</v>
      </c>
      <c r="G750" t="s">
        <v>512</v>
      </c>
      <c r="H750">
        <v>1</v>
      </c>
      <c r="I750" t="s">
        <v>755</v>
      </c>
      <c r="J750" t="s">
        <v>957</v>
      </c>
      <c r="K750" t="s">
        <v>512</v>
      </c>
      <c r="L750">
        <v>1</v>
      </c>
      <c r="M750" t="s">
        <v>29</v>
      </c>
      <c r="N750" t="s">
        <v>19</v>
      </c>
      <c r="P750" cm="1">
        <f t="array" ref="P7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50" s="19" t="s">
        <v>406</v>
      </c>
    </row>
    <row r="751" spans="2:18" hidden="1">
      <c r="B751" t="s">
        <v>64</v>
      </c>
      <c r="C751" t="s">
        <v>26</v>
      </c>
      <c r="D751" t="s">
        <v>905</v>
      </c>
      <c r="E751" t="s">
        <v>1122</v>
      </c>
      <c r="F751" t="s">
        <v>330</v>
      </c>
      <c r="G751" t="s">
        <v>512</v>
      </c>
      <c r="H751">
        <v>1</v>
      </c>
      <c r="I751" t="s">
        <v>757</v>
      </c>
      <c r="J751" t="s">
        <v>958</v>
      </c>
      <c r="K751" t="s">
        <v>512</v>
      </c>
      <c r="L751">
        <v>1</v>
      </c>
      <c r="M751" t="s">
        <v>29</v>
      </c>
      <c r="N751" t="s">
        <v>19</v>
      </c>
      <c r="P751" cm="1">
        <f t="array" ref="P7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51" s="19" t="s">
        <v>406</v>
      </c>
    </row>
    <row r="752" spans="2:18" hidden="1">
      <c r="B752" t="s">
        <v>64</v>
      </c>
      <c r="C752" t="s">
        <v>26</v>
      </c>
      <c r="D752" t="s">
        <v>905</v>
      </c>
      <c r="E752" t="s">
        <v>1124</v>
      </c>
      <c r="F752" t="s">
        <v>331</v>
      </c>
      <c r="G752" t="s">
        <v>68</v>
      </c>
      <c r="H752">
        <v>1</v>
      </c>
      <c r="I752" t="s">
        <v>229</v>
      </c>
      <c r="J752" t="s">
        <v>230</v>
      </c>
      <c r="K752" t="s">
        <v>23</v>
      </c>
      <c r="L752">
        <v>4.3</v>
      </c>
      <c r="M752" t="s">
        <v>28</v>
      </c>
      <c r="N752" t="s">
        <v>36</v>
      </c>
      <c r="P752" cm="1">
        <f t="array" ref="P7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52" s="19" t="s">
        <v>406</v>
      </c>
    </row>
    <row r="753" spans="2:18" hidden="1">
      <c r="B753" t="s">
        <v>64</v>
      </c>
      <c r="C753" t="s">
        <v>26</v>
      </c>
      <c r="D753" t="s">
        <v>905</v>
      </c>
      <c r="E753" t="s">
        <v>1124</v>
      </c>
      <c r="F753" t="s">
        <v>331</v>
      </c>
      <c r="G753" t="s">
        <v>68</v>
      </c>
      <c r="H753">
        <v>1</v>
      </c>
      <c r="I753" t="s">
        <v>1125</v>
      </c>
      <c r="J753" t="s">
        <v>331</v>
      </c>
      <c r="K753" t="s">
        <v>68</v>
      </c>
      <c r="L753">
        <v>1</v>
      </c>
      <c r="M753" t="s">
        <v>28</v>
      </c>
      <c r="N753" t="s">
        <v>30</v>
      </c>
      <c r="P753" cm="1">
        <f t="array" ref="P7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53" s="19" t="s">
        <v>406</v>
      </c>
    </row>
    <row r="754" spans="2:18" hidden="1">
      <c r="B754" t="s">
        <v>64</v>
      </c>
      <c r="C754" t="s">
        <v>26</v>
      </c>
      <c r="D754" t="s">
        <v>905</v>
      </c>
      <c r="E754" t="s">
        <v>1124</v>
      </c>
      <c r="F754" t="s">
        <v>331</v>
      </c>
      <c r="G754" t="s">
        <v>68</v>
      </c>
      <c r="H754">
        <v>1</v>
      </c>
      <c r="I754" t="s">
        <v>1036</v>
      </c>
      <c r="J754" t="s">
        <v>1037</v>
      </c>
      <c r="K754" t="s">
        <v>68</v>
      </c>
      <c r="L754">
        <v>6</v>
      </c>
      <c r="M754" t="s">
        <v>29</v>
      </c>
      <c r="N754" t="s">
        <v>44</v>
      </c>
      <c r="P754" cm="1">
        <f t="array" ref="P7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54" s="19" t="s">
        <v>406</v>
      </c>
    </row>
    <row r="755" spans="2:18" hidden="1">
      <c r="B755" t="s">
        <v>64</v>
      </c>
      <c r="C755" t="s">
        <v>26</v>
      </c>
      <c r="D755" t="s">
        <v>905</v>
      </c>
      <c r="E755" t="s">
        <v>1124</v>
      </c>
      <c r="F755" t="s">
        <v>331</v>
      </c>
      <c r="G755" t="s">
        <v>68</v>
      </c>
      <c r="H755">
        <v>1</v>
      </c>
      <c r="I755" t="s">
        <v>507</v>
      </c>
      <c r="J755" t="s">
        <v>964</v>
      </c>
      <c r="K755" t="s">
        <v>68</v>
      </c>
      <c r="L755">
        <v>1</v>
      </c>
      <c r="M755" t="s">
        <v>29</v>
      </c>
      <c r="N755" t="s">
        <v>508</v>
      </c>
      <c r="P755" cm="1">
        <f t="array" ref="P7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55" s="19" t="s">
        <v>406</v>
      </c>
    </row>
    <row r="756" spans="2:18" hidden="1">
      <c r="B756" t="s">
        <v>64</v>
      </c>
      <c r="C756" t="s">
        <v>26</v>
      </c>
      <c r="D756" t="s">
        <v>905</v>
      </c>
      <c r="E756" t="s">
        <v>1124</v>
      </c>
      <c r="F756" t="s">
        <v>331</v>
      </c>
      <c r="G756" t="s">
        <v>512</v>
      </c>
      <c r="H756">
        <v>1</v>
      </c>
      <c r="I756" t="s">
        <v>515</v>
      </c>
      <c r="J756" t="s">
        <v>516</v>
      </c>
      <c r="K756" t="s">
        <v>512</v>
      </c>
      <c r="L756">
        <v>1</v>
      </c>
      <c r="M756" t="s">
        <v>29</v>
      </c>
      <c r="N756" t="s">
        <v>19</v>
      </c>
      <c r="P756" cm="1">
        <f t="array" ref="P7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56" s="19" t="s">
        <v>406</v>
      </c>
    </row>
    <row r="757" spans="2:18" hidden="1">
      <c r="B757" t="s">
        <v>64</v>
      </c>
      <c r="C757" t="s">
        <v>26</v>
      </c>
      <c r="D757" t="s">
        <v>905</v>
      </c>
      <c r="E757" t="s">
        <v>1124</v>
      </c>
      <c r="F757" t="s">
        <v>331</v>
      </c>
      <c r="G757" t="s">
        <v>512</v>
      </c>
      <c r="H757">
        <v>1</v>
      </c>
      <c r="I757" t="s">
        <v>556</v>
      </c>
      <c r="J757" t="s">
        <v>557</v>
      </c>
      <c r="K757" t="s">
        <v>512</v>
      </c>
      <c r="L757">
        <v>1</v>
      </c>
      <c r="M757" t="s">
        <v>29</v>
      </c>
      <c r="N757" t="s">
        <v>19</v>
      </c>
      <c r="P757" cm="1">
        <f t="array" ref="P7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57" s="19" t="s">
        <v>406</v>
      </c>
    </row>
    <row r="758" spans="2:18" hidden="1">
      <c r="B758" t="s">
        <v>64</v>
      </c>
      <c r="C758" t="s">
        <v>26</v>
      </c>
      <c r="D758" t="s">
        <v>905</v>
      </c>
      <c r="E758" t="s">
        <v>1124</v>
      </c>
      <c r="F758" t="s">
        <v>331</v>
      </c>
      <c r="G758" t="s">
        <v>512</v>
      </c>
      <c r="H758">
        <v>1</v>
      </c>
      <c r="I758" t="s">
        <v>558</v>
      </c>
      <c r="J758" t="s">
        <v>559</v>
      </c>
      <c r="K758" t="s">
        <v>512</v>
      </c>
      <c r="L758">
        <v>1</v>
      </c>
      <c r="M758" t="s">
        <v>29</v>
      </c>
      <c r="N758" t="s">
        <v>19</v>
      </c>
      <c r="P758" cm="1">
        <f t="array" ref="P7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58" s="19" t="s">
        <v>406</v>
      </c>
    </row>
    <row r="759" spans="2:18" hidden="1">
      <c r="B759" t="s">
        <v>64</v>
      </c>
      <c r="C759" t="s">
        <v>26</v>
      </c>
      <c r="D759" t="s">
        <v>905</v>
      </c>
      <c r="E759" t="s">
        <v>1124</v>
      </c>
      <c r="F759" t="s">
        <v>331</v>
      </c>
      <c r="G759" t="s">
        <v>512</v>
      </c>
      <c r="H759">
        <v>1</v>
      </c>
      <c r="I759" t="s">
        <v>560</v>
      </c>
      <c r="J759" t="s">
        <v>561</v>
      </c>
      <c r="K759" t="s">
        <v>512</v>
      </c>
      <c r="L759">
        <v>1</v>
      </c>
      <c r="M759" t="s">
        <v>29</v>
      </c>
      <c r="N759" t="s">
        <v>19</v>
      </c>
      <c r="P759" cm="1">
        <f t="array" ref="P7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59" s="19" t="s">
        <v>406</v>
      </c>
    </row>
    <row r="760" spans="2:18" hidden="1">
      <c r="B760" t="s">
        <v>64</v>
      </c>
      <c r="C760" t="s">
        <v>26</v>
      </c>
      <c r="D760" t="s">
        <v>905</v>
      </c>
      <c r="E760" t="s">
        <v>1124</v>
      </c>
      <c r="F760" t="s">
        <v>331</v>
      </c>
      <c r="G760" t="s">
        <v>512</v>
      </c>
      <c r="H760">
        <v>1</v>
      </c>
      <c r="I760" t="s">
        <v>752</v>
      </c>
      <c r="J760" t="s">
        <v>955</v>
      </c>
      <c r="K760" t="s">
        <v>512</v>
      </c>
      <c r="L760">
        <v>1</v>
      </c>
      <c r="M760" t="s">
        <v>29</v>
      </c>
      <c r="N760" t="s">
        <v>19</v>
      </c>
      <c r="P760" cm="1">
        <f t="array" ref="P7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60" s="19" t="s">
        <v>406</v>
      </c>
    </row>
    <row r="761" spans="2:18" hidden="1">
      <c r="B761" t="s">
        <v>64</v>
      </c>
      <c r="C761" t="s">
        <v>26</v>
      </c>
      <c r="D761" t="s">
        <v>905</v>
      </c>
      <c r="E761" t="s">
        <v>1124</v>
      </c>
      <c r="F761" t="s">
        <v>331</v>
      </c>
      <c r="G761" t="s">
        <v>512</v>
      </c>
      <c r="H761">
        <v>1</v>
      </c>
      <c r="I761" t="s">
        <v>753</v>
      </c>
      <c r="J761" t="s">
        <v>956</v>
      </c>
      <c r="K761" t="s">
        <v>512</v>
      </c>
      <c r="L761">
        <v>1</v>
      </c>
      <c r="M761" t="s">
        <v>29</v>
      </c>
      <c r="N761" t="s">
        <v>19</v>
      </c>
      <c r="P761" cm="1">
        <f t="array" ref="P7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61" s="19" t="s">
        <v>406</v>
      </c>
    </row>
    <row r="762" spans="2:18" hidden="1">
      <c r="B762" t="s">
        <v>64</v>
      </c>
      <c r="C762" t="s">
        <v>26</v>
      </c>
      <c r="D762" t="s">
        <v>905</v>
      </c>
      <c r="E762" t="s">
        <v>1124</v>
      </c>
      <c r="F762" t="s">
        <v>331</v>
      </c>
      <c r="G762" t="s">
        <v>512</v>
      </c>
      <c r="H762">
        <v>1</v>
      </c>
      <c r="I762" t="s">
        <v>755</v>
      </c>
      <c r="J762" t="s">
        <v>957</v>
      </c>
      <c r="K762" t="s">
        <v>512</v>
      </c>
      <c r="L762">
        <v>1</v>
      </c>
      <c r="M762" t="s">
        <v>29</v>
      </c>
      <c r="N762" t="s">
        <v>19</v>
      </c>
      <c r="P762" cm="1">
        <f t="array" ref="P7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62" s="19" t="s">
        <v>406</v>
      </c>
    </row>
    <row r="763" spans="2:18" hidden="1">
      <c r="B763" t="s">
        <v>64</v>
      </c>
      <c r="C763" t="s">
        <v>26</v>
      </c>
      <c r="D763" t="s">
        <v>905</v>
      </c>
      <c r="E763" t="s">
        <v>1124</v>
      </c>
      <c r="F763" t="s">
        <v>331</v>
      </c>
      <c r="G763" t="s">
        <v>512</v>
      </c>
      <c r="H763">
        <v>1</v>
      </c>
      <c r="I763" t="s">
        <v>757</v>
      </c>
      <c r="J763" t="s">
        <v>958</v>
      </c>
      <c r="K763" t="s">
        <v>512</v>
      </c>
      <c r="L763">
        <v>1</v>
      </c>
      <c r="M763" t="s">
        <v>29</v>
      </c>
      <c r="N763" t="s">
        <v>19</v>
      </c>
      <c r="P763" cm="1">
        <f t="array" ref="P7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63" s="19" t="s">
        <v>406</v>
      </c>
    </row>
    <row r="764" spans="2:18" hidden="1">
      <c r="B764" t="s">
        <v>64</v>
      </c>
      <c r="C764" t="s">
        <v>26</v>
      </c>
      <c r="D764" t="s">
        <v>905</v>
      </c>
      <c r="E764" t="s">
        <v>1126</v>
      </c>
      <c r="F764" t="s">
        <v>332</v>
      </c>
      <c r="G764" t="s">
        <v>68</v>
      </c>
      <c r="H764">
        <v>1</v>
      </c>
      <c r="I764" t="s">
        <v>229</v>
      </c>
      <c r="J764" t="s">
        <v>230</v>
      </c>
      <c r="K764" t="s">
        <v>23</v>
      </c>
      <c r="L764">
        <v>1.3</v>
      </c>
      <c r="M764" t="s">
        <v>28</v>
      </c>
      <c r="N764" t="s">
        <v>36</v>
      </c>
      <c r="P764" cm="1">
        <f t="array" ref="P7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64" s="19" t="s">
        <v>406</v>
      </c>
    </row>
    <row r="765" spans="2:18" hidden="1">
      <c r="B765" t="s">
        <v>64</v>
      </c>
      <c r="C765" t="s">
        <v>26</v>
      </c>
      <c r="D765" t="s">
        <v>905</v>
      </c>
      <c r="E765" t="s">
        <v>1126</v>
      </c>
      <c r="F765" t="s">
        <v>332</v>
      </c>
      <c r="G765" t="s">
        <v>68</v>
      </c>
      <c r="H765">
        <v>1</v>
      </c>
      <c r="I765" t="s">
        <v>1127</v>
      </c>
      <c r="J765" t="s">
        <v>332</v>
      </c>
      <c r="K765" t="s">
        <v>68</v>
      </c>
      <c r="L765">
        <v>1</v>
      </c>
      <c r="M765" t="s">
        <v>28</v>
      </c>
      <c r="N765" t="s">
        <v>30</v>
      </c>
      <c r="P765" cm="1">
        <f t="array" ref="P7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65" s="19" t="s">
        <v>406</v>
      </c>
    </row>
    <row r="766" spans="2:18" hidden="1">
      <c r="B766" t="s">
        <v>64</v>
      </c>
      <c r="C766" t="s">
        <v>26</v>
      </c>
      <c r="D766" t="s">
        <v>905</v>
      </c>
      <c r="E766" t="s">
        <v>1126</v>
      </c>
      <c r="F766" t="s">
        <v>332</v>
      </c>
      <c r="G766" t="s">
        <v>68</v>
      </c>
      <c r="H766">
        <v>1</v>
      </c>
      <c r="I766" t="s">
        <v>1036</v>
      </c>
      <c r="J766" t="s">
        <v>1037</v>
      </c>
      <c r="K766" t="s">
        <v>68</v>
      </c>
      <c r="L766">
        <v>6</v>
      </c>
      <c r="M766" t="s">
        <v>29</v>
      </c>
      <c r="N766" t="s">
        <v>44</v>
      </c>
      <c r="P766" cm="1">
        <f t="array" ref="P7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66" s="19" t="s">
        <v>406</v>
      </c>
    </row>
    <row r="767" spans="2:18" hidden="1">
      <c r="B767" t="s">
        <v>64</v>
      </c>
      <c r="C767" t="s">
        <v>26</v>
      </c>
      <c r="D767" t="s">
        <v>905</v>
      </c>
      <c r="E767" t="s">
        <v>1126</v>
      </c>
      <c r="F767" t="s">
        <v>332</v>
      </c>
      <c r="G767" t="s">
        <v>68</v>
      </c>
      <c r="H767">
        <v>1</v>
      </c>
      <c r="I767" t="s">
        <v>507</v>
      </c>
      <c r="J767" t="s">
        <v>964</v>
      </c>
      <c r="K767" t="s">
        <v>68</v>
      </c>
      <c r="L767">
        <v>1</v>
      </c>
      <c r="M767" t="s">
        <v>29</v>
      </c>
      <c r="N767" t="s">
        <v>508</v>
      </c>
      <c r="P767" cm="1">
        <f t="array" ref="P7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67" s="19" t="s">
        <v>406</v>
      </c>
    </row>
    <row r="768" spans="2:18" hidden="1">
      <c r="B768" t="s">
        <v>64</v>
      </c>
      <c r="C768" t="s">
        <v>26</v>
      </c>
      <c r="D768" t="s">
        <v>905</v>
      </c>
      <c r="E768" t="s">
        <v>1126</v>
      </c>
      <c r="F768" t="s">
        <v>332</v>
      </c>
      <c r="G768" t="s">
        <v>512</v>
      </c>
      <c r="H768">
        <v>1</v>
      </c>
      <c r="I768" t="s">
        <v>515</v>
      </c>
      <c r="J768" t="s">
        <v>516</v>
      </c>
      <c r="K768" t="s">
        <v>512</v>
      </c>
      <c r="L768">
        <v>1</v>
      </c>
      <c r="M768" t="s">
        <v>29</v>
      </c>
      <c r="N768" t="s">
        <v>19</v>
      </c>
      <c r="P768" cm="1">
        <f t="array" ref="P7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68" s="19" t="s">
        <v>406</v>
      </c>
    </row>
    <row r="769" spans="2:18" hidden="1">
      <c r="B769" t="s">
        <v>64</v>
      </c>
      <c r="C769" t="s">
        <v>26</v>
      </c>
      <c r="D769" t="s">
        <v>905</v>
      </c>
      <c r="E769" t="s">
        <v>1126</v>
      </c>
      <c r="F769" t="s">
        <v>332</v>
      </c>
      <c r="G769" t="s">
        <v>512</v>
      </c>
      <c r="H769">
        <v>1</v>
      </c>
      <c r="I769" t="s">
        <v>562</v>
      </c>
      <c r="J769" t="s">
        <v>563</v>
      </c>
      <c r="K769" t="s">
        <v>512</v>
      </c>
      <c r="L769">
        <v>1</v>
      </c>
      <c r="M769" t="s">
        <v>29</v>
      </c>
      <c r="N769" t="s">
        <v>19</v>
      </c>
      <c r="P769" cm="1">
        <f t="array" ref="P7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69" s="19" t="s">
        <v>406</v>
      </c>
    </row>
    <row r="770" spans="2:18" hidden="1">
      <c r="B770" t="s">
        <v>64</v>
      </c>
      <c r="C770" t="s">
        <v>26</v>
      </c>
      <c r="D770" t="s">
        <v>905</v>
      </c>
      <c r="E770" t="s">
        <v>1126</v>
      </c>
      <c r="F770" t="s">
        <v>332</v>
      </c>
      <c r="G770" t="s">
        <v>512</v>
      </c>
      <c r="H770">
        <v>1</v>
      </c>
      <c r="I770" t="s">
        <v>564</v>
      </c>
      <c r="J770" t="s">
        <v>565</v>
      </c>
      <c r="K770" t="s">
        <v>512</v>
      </c>
      <c r="L770">
        <v>1</v>
      </c>
      <c r="M770" t="s">
        <v>29</v>
      </c>
      <c r="N770" t="s">
        <v>19</v>
      </c>
      <c r="P770" cm="1">
        <f t="array" ref="P7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70" s="19" t="s">
        <v>406</v>
      </c>
    </row>
    <row r="771" spans="2:18" hidden="1">
      <c r="B771" t="s">
        <v>64</v>
      </c>
      <c r="C771" t="s">
        <v>26</v>
      </c>
      <c r="D771" t="s">
        <v>905</v>
      </c>
      <c r="E771" t="s">
        <v>1126</v>
      </c>
      <c r="F771" t="s">
        <v>332</v>
      </c>
      <c r="G771" t="s">
        <v>512</v>
      </c>
      <c r="H771">
        <v>1</v>
      </c>
      <c r="I771" t="s">
        <v>560</v>
      </c>
      <c r="J771" t="s">
        <v>561</v>
      </c>
      <c r="K771" t="s">
        <v>512</v>
      </c>
      <c r="L771">
        <v>1</v>
      </c>
      <c r="M771" t="s">
        <v>29</v>
      </c>
      <c r="N771" t="s">
        <v>19</v>
      </c>
      <c r="P771" cm="1">
        <f t="array" ref="P7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71" s="19" t="s">
        <v>406</v>
      </c>
    </row>
    <row r="772" spans="2:18" hidden="1">
      <c r="B772" t="s">
        <v>64</v>
      </c>
      <c r="C772" t="s">
        <v>26</v>
      </c>
      <c r="D772" t="s">
        <v>905</v>
      </c>
      <c r="E772" t="s">
        <v>1126</v>
      </c>
      <c r="F772" t="s">
        <v>332</v>
      </c>
      <c r="G772" t="s">
        <v>512</v>
      </c>
      <c r="H772">
        <v>1</v>
      </c>
      <c r="I772" t="s">
        <v>752</v>
      </c>
      <c r="J772" t="s">
        <v>955</v>
      </c>
      <c r="K772" t="s">
        <v>512</v>
      </c>
      <c r="L772">
        <v>1</v>
      </c>
      <c r="M772" t="s">
        <v>29</v>
      </c>
      <c r="N772" t="s">
        <v>19</v>
      </c>
      <c r="P772" cm="1">
        <f t="array" ref="P7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72" s="19" t="s">
        <v>406</v>
      </c>
    </row>
    <row r="773" spans="2:18" hidden="1">
      <c r="B773" t="s">
        <v>64</v>
      </c>
      <c r="C773" t="s">
        <v>26</v>
      </c>
      <c r="D773" t="s">
        <v>905</v>
      </c>
      <c r="E773" t="s">
        <v>1126</v>
      </c>
      <c r="F773" t="s">
        <v>332</v>
      </c>
      <c r="G773" t="s">
        <v>512</v>
      </c>
      <c r="H773">
        <v>1</v>
      </c>
      <c r="I773" t="s">
        <v>753</v>
      </c>
      <c r="J773" t="s">
        <v>956</v>
      </c>
      <c r="K773" t="s">
        <v>512</v>
      </c>
      <c r="L773">
        <v>1</v>
      </c>
      <c r="M773" t="s">
        <v>29</v>
      </c>
      <c r="N773" t="s">
        <v>19</v>
      </c>
      <c r="P773" cm="1">
        <f t="array" ref="P7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73" s="19" t="s">
        <v>406</v>
      </c>
    </row>
    <row r="774" spans="2:18" hidden="1">
      <c r="B774" t="s">
        <v>64</v>
      </c>
      <c r="C774" t="s">
        <v>26</v>
      </c>
      <c r="D774" t="s">
        <v>905</v>
      </c>
      <c r="E774" t="s">
        <v>1126</v>
      </c>
      <c r="F774" t="s">
        <v>332</v>
      </c>
      <c r="G774" t="s">
        <v>512</v>
      </c>
      <c r="H774">
        <v>1</v>
      </c>
      <c r="I774" t="s">
        <v>755</v>
      </c>
      <c r="J774" t="s">
        <v>957</v>
      </c>
      <c r="K774" t="s">
        <v>512</v>
      </c>
      <c r="L774">
        <v>1</v>
      </c>
      <c r="M774" t="s">
        <v>29</v>
      </c>
      <c r="N774" t="s">
        <v>19</v>
      </c>
      <c r="P774" cm="1">
        <f t="array" ref="P7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74" s="19" t="s">
        <v>406</v>
      </c>
    </row>
    <row r="775" spans="2:18" hidden="1">
      <c r="B775" t="s">
        <v>64</v>
      </c>
      <c r="C775" t="s">
        <v>26</v>
      </c>
      <c r="D775" t="s">
        <v>905</v>
      </c>
      <c r="E775" t="s">
        <v>1126</v>
      </c>
      <c r="F775" t="s">
        <v>332</v>
      </c>
      <c r="G775" t="s">
        <v>512</v>
      </c>
      <c r="H775">
        <v>1</v>
      </c>
      <c r="I775" t="s">
        <v>757</v>
      </c>
      <c r="J775" t="s">
        <v>958</v>
      </c>
      <c r="K775" t="s">
        <v>512</v>
      </c>
      <c r="L775">
        <v>1</v>
      </c>
      <c r="M775" t="s">
        <v>29</v>
      </c>
      <c r="N775" t="s">
        <v>19</v>
      </c>
      <c r="P775" cm="1">
        <f t="array" ref="P7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75" s="19" t="s">
        <v>406</v>
      </c>
    </row>
    <row r="776" spans="2:18" hidden="1">
      <c r="B776" t="s">
        <v>64</v>
      </c>
      <c r="C776" t="s">
        <v>26</v>
      </c>
      <c r="D776" t="s">
        <v>905</v>
      </c>
      <c r="E776" t="s">
        <v>178</v>
      </c>
      <c r="F776" t="s">
        <v>333</v>
      </c>
      <c r="G776" t="s">
        <v>68</v>
      </c>
      <c r="H776">
        <v>1</v>
      </c>
      <c r="I776" t="s">
        <v>229</v>
      </c>
      <c r="J776" t="s">
        <v>230</v>
      </c>
      <c r="K776" t="s">
        <v>23</v>
      </c>
      <c r="L776">
        <v>3.871</v>
      </c>
      <c r="M776" t="s">
        <v>28</v>
      </c>
      <c r="N776" t="s">
        <v>36</v>
      </c>
      <c r="P776" cm="1">
        <f t="array" ref="P7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76" s="19" t="s">
        <v>406</v>
      </c>
    </row>
    <row r="777" spans="2:18" hidden="1">
      <c r="B777" t="s">
        <v>64</v>
      </c>
      <c r="C777" t="s">
        <v>26</v>
      </c>
      <c r="D777" t="s">
        <v>905</v>
      </c>
      <c r="E777" t="s">
        <v>178</v>
      </c>
      <c r="F777" t="s">
        <v>333</v>
      </c>
      <c r="G777" t="s">
        <v>68</v>
      </c>
      <c r="H777">
        <v>1</v>
      </c>
      <c r="I777" t="s">
        <v>434</v>
      </c>
      <c r="J777" t="s">
        <v>333</v>
      </c>
      <c r="K777" t="s">
        <v>68</v>
      </c>
      <c r="L777">
        <v>1</v>
      </c>
      <c r="M777" t="s">
        <v>28</v>
      </c>
      <c r="N777" t="s">
        <v>30</v>
      </c>
      <c r="P777" cm="1">
        <f t="array" ref="P7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77" s="19" t="s">
        <v>406</v>
      </c>
    </row>
    <row r="778" spans="2:18" hidden="1">
      <c r="B778" t="s">
        <v>64</v>
      </c>
      <c r="C778" t="s">
        <v>26</v>
      </c>
      <c r="D778" t="s">
        <v>905</v>
      </c>
      <c r="E778" t="s">
        <v>178</v>
      </c>
      <c r="F778" t="s">
        <v>333</v>
      </c>
      <c r="G778" t="s">
        <v>68</v>
      </c>
      <c r="H778">
        <v>1</v>
      </c>
      <c r="I778" t="s">
        <v>1036</v>
      </c>
      <c r="J778" t="s">
        <v>1037</v>
      </c>
      <c r="K778" t="s">
        <v>68</v>
      </c>
      <c r="L778">
        <v>6</v>
      </c>
      <c r="M778" t="s">
        <v>29</v>
      </c>
      <c r="N778" t="s">
        <v>44</v>
      </c>
      <c r="P778" cm="1">
        <f t="array" ref="P7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78" s="19" t="s">
        <v>406</v>
      </c>
    </row>
    <row r="779" spans="2:18" hidden="1">
      <c r="B779" t="s">
        <v>64</v>
      </c>
      <c r="C779" t="s">
        <v>26</v>
      </c>
      <c r="D779" t="s">
        <v>905</v>
      </c>
      <c r="E779" t="s">
        <v>178</v>
      </c>
      <c r="F779" t="s">
        <v>333</v>
      </c>
      <c r="G779" t="s">
        <v>68</v>
      </c>
      <c r="H779">
        <v>1</v>
      </c>
      <c r="I779" t="s">
        <v>507</v>
      </c>
      <c r="J779" t="s">
        <v>964</v>
      </c>
      <c r="K779" t="s">
        <v>68</v>
      </c>
      <c r="L779">
        <v>1</v>
      </c>
      <c r="M779" t="s">
        <v>29</v>
      </c>
      <c r="N779" t="s">
        <v>508</v>
      </c>
      <c r="P779" cm="1">
        <f t="array" ref="P7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79" s="19" t="s">
        <v>406</v>
      </c>
    </row>
    <row r="780" spans="2:18" hidden="1">
      <c r="B780" t="s">
        <v>64</v>
      </c>
      <c r="C780" t="s">
        <v>26</v>
      </c>
      <c r="D780" t="s">
        <v>905</v>
      </c>
      <c r="E780" t="s">
        <v>178</v>
      </c>
      <c r="F780" t="s">
        <v>333</v>
      </c>
      <c r="G780" t="s">
        <v>512</v>
      </c>
      <c r="H780">
        <v>1</v>
      </c>
      <c r="I780" t="s">
        <v>566</v>
      </c>
      <c r="J780" t="s">
        <v>567</v>
      </c>
      <c r="K780" t="s">
        <v>512</v>
      </c>
      <c r="L780">
        <v>1</v>
      </c>
      <c r="M780" t="s">
        <v>29</v>
      </c>
      <c r="N780" t="s">
        <v>19</v>
      </c>
      <c r="P780" cm="1">
        <f t="array" ref="P7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80" s="19" t="s">
        <v>406</v>
      </c>
    </row>
    <row r="781" spans="2:18" hidden="1">
      <c r="B781" t="s">
        <v>64</v>
      </c>
      <c r="C781" t="s">
        <v>26</v>
      </c>
      <c r="D781" t="s">
        <v>905</v>
      </c>
      <c r="E781" t="s">
        <v>178</v>
      </c>
      <c r="F781" t="s">
        <v>333</v>
      </c>
      <c r="G781" t="s">
        <v>512</v>
      </c>
      <c r="H781">
        <v>1</v>
      </c>
      <c r="I781" t="s">
        <v>525</v>
      </c>
      <c r="J781" t="s">
        <v>526</v>
      </c>
      <c r="K781" t="s">
        <v>512</v>
      </c>
      <c r="L781">
        <v>1</v>
      </c>
      <c r="M781" t="s">
        <v>29</v>
      </c>
      <c r="N781" t="s">
        <v>19</v>
      </c>
      <c r="P781" cm="1">
        <f t="array" ref="P7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81" s="19" t="s">
        <v>406</v>
      </c>
    </row>
    <row r="782" spans="2:18" hidden="1">
      <c r="B782" t="s">
        <v>64</v>
      </c>
      <c r="C782" t="s">
        <v>26</v>
      </c>
      <c r="D782" t="s">
        <v>905</v>
      </c>
      <c r="E782" t="s">
        <v>178</v>
      </c>
      <c r="F782" t="s">
        <v>333</v>
      </c>
      <c r="G782" t="s">
        <v>512</v>
      </c>
      <c r="H782">
        <v>1</v>
      </c>
      <c r="I782" t="s">
        <v>529</v>
      </c>
      <c r="J782" t="s">
        <v>530</v>
      </c>
      <c r="K782" t="s">
        <v>512</v>
      </c>
      <c r="L782">
        <v>1</v>
      </c>
      <c r="M782" t="s">
        <v>29</v>
      </c>
      <c r="N782" t="s">
        <v>19</v>
      </c>
      <c r="P782" cm="1">
        <f t="array" ref="P7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82" s="19" t="s">
        <v>406</v>
      </c>
    </row>
    <row r="783" spans="2:18" hidden="1">
      <c r="B783" t="s">
        <v>64</v>
      </c>
      <c r="C783" t="s">
        <v>26</v>
      </c>
      <c r="D783" t="s">
        <v>905</v>
      </c>
      <c r="E783" t="s">
        <v>178</v>
      </c>
      <c r="F783" t="s">
        <v>333</v>
      </c>
      <c r="G783" t="s">
        <v>512</v>
      </c>
      <c r="H783">
        <v>1</v>
      </c>
      <c r="I783" t="s">
        <v>568</v>
      </c>
      <c r="J783" t="s">
        <v>569</v>
      </c>
      <c r="K783" t="s">
        <v>512</v>
      </c>
      <c r="L783">
        <v>1</v>
      </c>
      <c r="M783" t="s">
        <v>29</v>
      </c>
      <c r="N783" t="s">
        <v>19</v>
      </c>
      <c r="P783" cm="1">
        <f t="array" ref="P7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83" s="19" t="s">
        <v>406</v>
      </c>
    </row>
    <row r="784" spans="2:18" hidden="1">
      <c r="B784" t="s">
        <v>64</v>
      </c>
      <c r="C784" t="s">
        <v>26</v>
      </c>
      <c r="D784" t="s">
        <v>905</v>
      </c>
      <c r="E784" t="s">
        <v>178</v>
      </c>
      <c r="F784" t="s">
        <v>333</v>
      </c>
      <c r="G784" t="s">
        <v>512</v>
      </c>
      <c r="H784">
        <v>1</v>
      </c>
      <c r="I784" t="s">
        <v>752</v>
      </c>
      <c r="J784" t="s">
        <v>955</v>
      </c>
      <c r="K784" t="s">
        <v>512</v>
      </c>
      <c r="L784">
        <v>1</v>
      </c>
      <c r="M784" t="s">
        <v>29</v>
      </c>
      <c r="N784" t="s">
        <v>19</v>
      </c>
      <c r="P784" cm="1">
        <f t="array" ref="P7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84" s="19" t="s">
        <v>406</v>
      </c>
    </row>
    <row r="785" spans="2:18" hidden="1">
      <c r="B785" t="s">
        <v>64</v>
      </c>
      <c r="C785" t="s">
        <v>26</v>
      </c>
      <c r="D785" t="s">
        <v>905</v>
      </c>
      <c r="E785" t="s">
        <v>178</v>
      </c>
      <c r="F785" t="s">
        <v>333</v>
      </c>
      <c r="G785" t="s">
        <v>512</v>
      </c>
      <c r="H785">
        <v>1</v>
      </c>
      <c r="I785" t="s">
        <v>753</v>
      </c>
      <c r="J785" t="s">
        <v>956</v>
      </c>
      <c r="K785" t="s">
        <v>512</v>
      </c>
      <c r="L785">
        <v>1</v>
      </c>
      <c r="M785" t="s">
        <v>29</v>
      </c>
      <c r="N785" t="s">
        <v>19</v>
      </c>
      <c r="P785" cm="1">
        <f t="array" ref="P7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85" s="19" t="s">
        <v>406</v>
      </c>
    </row>
    <row r="786" spans="2:18" hidden="1">
      <c r="B786" t="s">
        <v>64</v>
      </c>
      <c r="C786" t="s">
        <v>26</v>
      </c>
      <c r="D786" t="s">
        <v>905</v>
      </c>
      <c r="E786" t="s">
        <v>178</v>
      </c>
      <c r="F786" t="s">
        <v>333</v>
      </c>
      <c r="G786" t="s">
        <v>512</v>
      </c>
      <c r="H786">
        <v>1</v>
      </c>
      <c r="I786" t="s">
        <v>755</v>
      </c>
      <c r="J786" t="s">
        <v>957</v>
      </c>
      <c r="K786" t="s">
        <v>512</v>
      </c>
      <c r="L786">
        <v>1</v>
      </c>
      <c r="M786" t="s">
        <v>29</v>
      </c>
      <c r="N786" t="s">
        <v>19</v>
      </c>
      <c r="P786" cm="1">
        <f t="array" ref="P7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86" s="19" t="s">
        <v>406</v>
      </c>
    </row>
    <row r="787" spans="2:18" hidden="1">
      <c r="B787" t="s">
        <v>64</v>
      </c>
      <c r="C787" t="s">
        <v>26</v>
      </c>
      <c r="D787" t="s">
        <v>905</v>
      </c>
      <c r="E787" t="s">
        <v>178</v>
      </c>
      <c r="F787" t="s">
        <v>333</v>
      </c>
      <c r="G787" t="s">
        <v>512</v>
      </c>
      <c r="H787">
        <v>1</v>
      </c>
      <c r="I787" t="s">
        <v>757</v>
      </c>
      <c r="J787" t="s">
        <v>958</v>
      </c>
      <c r="K787" t="s">
        <v>512</v>
      </c>
      <c r="L787">
        <v>1</v>
      </c>
      <c r="M787" t="s">
        <v>29</v>
      </c>
      <c r="N787" t="s">
        <v>19</v>
      </c>
      <c r="P787" cm="1">
        <f t="array" ref="P7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87" s="19" t="s">
        <v>406</v>
      </c>
    </row>
    <row r="788" spans="2:18" hidden="1">
      <c r="B788" t="s">
        <v>64</v>
      </c>
      <c r="C788" t="s">
        <v>26</v>
      </c>
      <c r="D788" t="s">
        <v>905</v>
      </c>
      <c r="E788" t="s">
        <v>179</v>
      </c>
      <c r="F788" t="s">
        <v>334</v>
      </c>
      <c r="G788" t="s">
        <v>68</v>
      </c>
      <c r="H788">
        <v>1</v>
      </c>
      <c r="I788" t="s">
        <v>229</v>
      </c>
      <c r="J788" t="s">
        <v>230</v>
      </c>
      <c r="K788" t="s">
        <v>23</v>
      </c>
      <c r="L788">
        <v>3.871</v>
      </c>
      <c r="M788" t="s">
        <v>28</v>
      </c>
      <c r="N788" t="s">
        <v>36</v>
      </c>
      <c r="P788" cm="1">
        <f t="array" ref="P7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88" s="19" t="s">
        <v>406</v>
      </c>
    </row>
    <row r="789" spans="2:18" hidden="1">
      <c r="B789" t="s">
        <v>64</v>
      </c>
      <c r="C789" t="s">
        <v>26</v>
      </c>
      <c r="D789" t="s">
        <v>905</v>
      </c>
      <c r="E789" t="s">
        <v>179</v>
      </c>
      <c r="F789" t="s">
        <v>334</v>
      </c>
      <c r="G789" t="s">
        <v>68</v>
      </c>
      <c r="H789">
        <v>1</v>
      </c>
      <c r="I789" t="s">
        <v>435</v>
      </c>
      <c r="J789" t="s">
        <v>334</v>
      </c>
      <c r="K789" t="s">
        <v>68</v>
      </c>
      <c r="L789">
        <v>1</v>
      </c>
      <c r="M789" t="s">
        <v>28</v>
      </c>
      <c r="N789" t="s">
        <v>30</v>
      </c>
      <c r="P789" cm="1">
        <f t="array" ref="P7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89" s="19" t="s">
        <v>406</v>
      </c>
    </row>
    <row r="790" spans="2:18" hidden="1">
      <c r="B790" t="s">
        <v>64</v>
      </c>
      <c r="C790" t="s">
        <v>26</v>
      </c>
      <c r="D790" t="s">
        <v>905</v>
      </c>
      <c r="E790" t="s">
        <v>179</v>
      </c>
      <c r="F790" t="s">
        <v>334</v>
      </c>
      <c r="G790" t="s">
        <v>68</v>
      </c>
      <c r="H790">
        <v>1</v>
      </c>
      <c r="I790" t="s">
        <v>1036</v>
      </c>
      <c r="J790" t="s">
        <v>1037</v>
      </c>
      <c r="K790" t="s">
        <v>68</v>
      </c>
      <c r="L790">
        <v>6</v>
      </c>
      <c r="M790" t="s">
        <v>29</v>
      </c>
      <c r="N790" t="s">
        <v>44</v>
      </c>
      <c r="P790" cm="1">
        <f t="array" ref="P7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90" s="19" t="s">
        <v>406</v>
      </c>
    </row>
    <row r="791" spans="2:18" hidden="1">
      <c r="B791" t="s">
        <v>64</v>
      </c>
      <c r="C791" t="s">
        <v>26</v>
      </c>
      <c r="D791" t="s">
        <v>905</v>
      </c>
      <c r="E791" t="s">
        <v>179</v>
      </c>
      <c r="F791" t="s">
        <v>334</v>
      </c>
      <c r="G791" t="s">
        <v>68</v>
      </c>
      <c r="H791">
        <v>1</v>
      </c>
      <c r="I791" t="s">
        <v>507</v>
      </c>
      <c r="J791" t="s">
        <v>964</v>
      </c>
      <c r="K791" t="s">
        <v>68</v>
      </c>
      <c r="L791">
        <v>1</v>
      </c>
      <c r="M791" t="s">
        <v>29</v>
      </c>
      <c r="N791" t="s">
        <v>508</v>
      </c>
      <c r="P791" cm="1">
        <f t="array" ref="P7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91" s="19" t="s">
        <v>406</v>
      </c>
    </row>
    <row r="792" spans="2:18" hidden="1">
      <c r="B792" t="s">
        <v>64</v>
      </c>
      <c r="C792" t="s">
        <v>26</v>
      </c>
      <c r="D792" t="s">
        <v>905</v>
      </c>
      <c r="E792" t="s">
        <v>179</v>
      </c>
      <c r="F792" t="s">
        <v>334</v>
      </c>
      <c r="G792" t="s">
        <v>512</v>
      </c>
      <c r="H792">
        <v>1</v>
      </c>
      <c r="I792" t="s">
        <v>533</v>
      </c>
      <c r="J792" t="s">
        <v>534</v>
      </c>
      <c r="K792" t="s">
        <v>512</v>
      </c>
      <c r="L792">
        <v>1</v>
      </c>
      <c r="M792" t="s">
        <v>29</v>
      </c>
      <c r="N792" t="s">
        <v>19</v>
      </c>
      <c r="P792" cm="1">
        <f t="array" ref="P7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92" s="19" t="s">
        <v>406</v>
      </c>
    </row>
    <row r="793" spans="2:18" hidden="1">
      <c r="B793" t="s">
        <v>64</v>
      </c>
      <c r="C793" t="s">
        <v>26</v>
      </c>
      <c r="D793" t="s">
        <v>905</v>
      </c>
      <c r="E793" t="s">
        <v>179</v>
      </c>
      <c r="F793" t="s">
        <v>334</v>
      </c>
      <c r="G793" t="s">
        <v>512</v>
      </c>
      <c r="H793">
        <v>1</v>
      </c>
      <c r="I793" t="s">
        <v>525</v>
      </c>
      <c r="J793" t="s">
        <v>526</v>
      </c>
      <c r="K793" t="s">
        <v>512</v>
      </c>
      <c r="L793">
        <v>1</v>
      </c>
      <c r="M793" t="s">
        <v>29</v>
      </c>
      <c r="N793" t="s">
        <v>19</v>
      </c>
      <c r="P793" cm="1">
        <f t="array" ref="P7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93" s="19" t="s">
        <v>406</v>
      </c>
    </row>
    <row r="794" spans="2:18" hidden="1">
      <c r="B794" t="s">
        <v>64</v>
      </c>
      <c r="C794" t="s">
        <v>26</v>
      </c>
      <c r="D794" t="s">
        <v>905</v>
      </c>
      <c r="E794" t="s">
        <v>179</v>
      </c>
      <c r="F794" t="s">
        <v>334</v>
      </c>
      <c r="G794" t="s">
        <v>512</v>
      </c>
      <c r="H794">
        <v>1</v>
      </c>
      <c r="I794" t="s">
        <v>527</v>
      </c>
      <c r="J794" t="s">
        <v>528</v>
      </c>
      <c r="K794" t="s">
        <v>512</v>
      </c>
      <c r="L794">
        <v>1</v>
      </c>
      <c r="M794" t="s">
        <v>29</v>
      </c>
      <c r="N794" t="s">
        <v>19</v>
      </c>
      <c r="P794" cm="1">
        <f t="array" ref="P7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94" s="19" t="s">
        <v>406</v>
      </c>
    </row>
    <row r="795" spans="2:18" hidden="1">
      <c r="B795" t="s">
        <v>64</v>
      </c>
      <c r="C795" t="s">
        <v>26</v>
      </c>
      <c r="D795" t="s">
        <v>905</v>
      </c>
      <c r="E795" t="s">
        <v>179</v>
      </c>
      <c r="F795" t="s">
        <v>334</v>
      </c>
      <c r="G795" t="s">
        <v>512</v>
      </c>
      <c r="H795">
        <v>1</v>
      </c>
      <c r="I795" t="s">
        <v>529</v>
      </c>
      <c r="J795" t="s">
        <v>530</v>
      </c>
      <c r="K795" t="s">
        <v>512</v>
      </c>
      <c r="L795">
        <v>1</v>
      </c>
      <c r="M795" t="s">
        <v>29</v>
      </c>
      <c r="N795" t="s">
        <v>19</v>
      </c>
      <c r="P795" cm="1">
        <f t="array" ref="P7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95" s="19" t="s">
        <v>406</v>
      </c>
    </row>
    <row r="796" spans="2:18" hidden="1">
      <c r="B796" t="s">
        <v>64</v>
      </c>
      <c r="C796" t="s">
        <v>26</v>
      </c>
      <c r="D796" t="s">
        <v>905</v>
      </c>
      <c r="E796" t="s">
        <v>179</v>
      </c>
      <c r="F796" t="s">
        <v>334</v>
      </c>
      <c r="G796" t="s">
        <v>512</v>
      </c>
      <c r="H796">
        <v>1</v>
      </c>
      <c r="I796" t="s">
        <v>570</v>
      </c>
      <c r="J796" t="s">
        <v>571</v>
      </c>
      <c r="K796" t="s">
        <v>512</v>
      </c>
      <c r="L796">
        <v>1</v>
      </c>
      <c r="M796" t="s">
        <v>29</v>
      </c>
      <c r="N796" t="s">
        <v>19</v>
      </c>
      <c r="P796" cm="1">
        <f t="array" ref="P7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96" s="19" t="s">
        <v>406</v>
      </c>
    </row>
    <row r="797" spans="2:18" hidden="1">
      <c r="B797" t="s">
        <v>64</v>
      </c>
      <c r="C797" t="s">
        <v>26</v>
      </c>
      <c r="D797" t="s">
        <v>905</v>
      </c>
      <c r="E797" t="s">
        <v>179</v>
      </c>
      <c r="F797" t="s">
        <v>334</v>
      </c>
      <c r="G797" t="s">
        <v>512</v>
      </c>
      <c r="H797">
        <v>1</v>
      </c>
      <c r="I797" t="s">
        <v>752</v>
      </c>
      <c r="J797" t="s">
        <v>955</v>
      </c>
      <c r="K797" t="s">
        <v>512</v>
      </c>
      <c r="L797">
        <v>1</v>
      </c>
      <c r="M797" t="s">
        <v>29</v>
      </c>
      <c r="N797" t="s">
        <v>19</v>
      </c>
      <c r="P797" cm="1">
        <f t="array" ref="P7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97" s="19" t="s">
        <v>406</v>
      </c>
    </row>
    <row r="798" spans="2:18" hidden="1">
      <c r="B798" t="s">
        <v>64</v>
      </c>
      <c r="C798" t="s">
        <v>26</v>
      </c>
      <c r="D798" t="s">
        <v>905</v>
      </c>
      <c r="E798" t="s">
        <v>179</v>
      </c>
      <c r="F798" t="s">
        <v>334</v>
      </c>
      <c r="G798" t="s">
        <v>512</v>
      </c>
      <c r="H798">
        <v>1</v>
      </c>
      <c r="I798" t="s">
        <v>753</v>
      </c>
      <c r="J798" t="s">
        <v>956</v>
      </c>
      <c r="K798" t="s">
        <v>512</v>
      </c>
      <c r="L798">
        <v>1</v>
      </c>
      <c r="M798" t="s">
        <v>29</v>
      </c>
      <c r="N798" t="s">
        <v>19</v>
      </c>
      <c r="P798" cm="1">
        <f t="array" ref="P7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98" s="19" t="s">
        <v>406</v>
      </c>
    </row>
    <row r="799" spans="2:18" hidden="1">
      <c r="B799" t="s">
        <v>64</v>
      </c>
      <c r="C799" t="s">
        <v>26</v>
      </c>
      <c r="D799" t="s">
        <v>905</v>
      </c>
      <c r="E799" t="s">
        <v>179</v>
      </c>
      <c r="F799" t="s">
        <v>334</v>
      </c>
      <c r="G799" t="s">
        <v>512</v>
      </c>
      <c r="H799">
        <v>1</v>
      </c>
      <c r="I799" t="s">
        <v>755</v>
      </c>
      <c r="J799" t="s">
        <v>957</v>
      </c>
      <c r="K799" t="s">
        <v>512</v>
      </c>
      <c r="L799">
        <v>1</v>
      </c>
      <c r="M799" t="s">
        <v>29</v>
      </c>
      <c r="N799" t="s">
        <v>19</v>
      </c>
      <c r="P799" cm="1">
        <f t="array" ref="P7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799" s="19" t="s">
        <v>406</v>
      </c>
    </row>
    <row r="800" spans="2:18" hidden="1">
      <c r="B800" t="s">
        <v>64</v>
      </c>
      <c r="C800" t="s">
        <v>26</v>
      </c>
      <c r="D800" t="s">
        <v>905</v>
      </c>
      <c r="E800" t="s">
        <v>179</v>
      </c>
      <c r="F800" t="s">
        <v>334</v>
      </c>
      <c r="G800" t="s">
        <v>512</v>
      </c>
      <c r="H800">
        <v>1</v>
      </c>
      <c r="I800" t="s">
        <v>757</v>
      </c>
      <c r="J800" t="s">
        <v>958</v>
      </c>
      <c r="K800" t="s">
        <v>512</v>
      </c>
      <c r="L800">
        <v>1</v>
      </c>
      <c r="M800" t="s">
        <v>29</v>
      </c>
      <c r="N800" t="s">
        <v>19</v>
      </c>
      <c r="P800" cm="1">
        <f t="array" ref="P8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00" s="19" t="s">
        <v>406</v>
      </c>
    </row>
    <row r="801" spans="2:18" hidden="1">
      <c r="B801" t="s">
        <v>64</v>
      </c>
      <c r="C801" t="s">
        <v>26</v>
      </c>
      <c r="D801" t="s">
        <v>905</v>
      </c>
      <c r="E801" t="s">
        <v>180</v>
      </c>
      <c r="F801" t="s">
        <v>335</v>
      </c>
      <c r="G801" t="s">
        <v>68</v>
      </c>
      <c r="H801">
        <v>1</v>
      </c>
      <c r="I801" t="s">
        <v>229</v>
      </c>
      <c r="J801" t="s">
        <v>230</v>
      </c>
      <c r="K801" t="s">
        <v>23</v>
      </c>
      <c r="L801">
        <v>3.871</v>
      </c>
      <c r="M801" t="s">
        <v>28</v>
      </c>
      <c r="N801" t="s">
        <v>36</v>
      </c>
      <c r="P801" cm="1">
        <f t="array" ref="P8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01" s="19" t="s">
        <v>406</v>
      </c>
    </row>
    <row r="802" spans="2:18" hidden="1">
      <c r="B802" t="s">
        <v>64</v>
      </c>
      <c r="C802" t="s">
        <v>26</v>
      </c>
      <c r="D802" t="s">
        <v>905</v>
      </c>
      <c r="E802" t="s">
        <v>180</v>
      </c>
      <c r="F802" t="s">
        <v>335</v>
      </c>
      <c r="G802" t="s">
        <v>68</v>
      </c>
      <c r="H802">
        <v>1</v>
      </c>
      <c r="I802" t="s">
        <v>436</v>
      </c>
      <c r="J802" t="s">
        <v>335</v>
      </c>
      <c r="K802" t="s">
        <v>68</v>
      </c>
      <c r="L802">
        <v>1</v>
      </c>
      <c r="M802" t="s">
        <v>28</v>
      </c>
      <c r="N802" t="s">
        <v>30</v>
      </c>
      <c r="P802" cm="1">
        <f t="array" ref="P8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02" s="19" t="s">
        <v>406</v>
      </c>
    </row>
    <row r="803" spans="2:18" hidden="1">
      <c r="B803" t="s">
        <v>64</v>
      </c>
      <c r="C803" t="s">
        <v>26</v>
      </c>
      <c r="D803" t="s">
        <v>905</v>
      </c>
      <c r="E803" t="s">
        <v>180</v>
      </c>
      <c r="F803" t="s">
        <v>335</v>
      </c>
      <c r="G803" t="s">
        <v>68</v>
      </c>
      <c r="H803">
        <v>1</v>
      </c>
      <c r="I803" t="s">
        <v>1036</v>
      </c>
      <c r="J803" t="s">
        <v>1037</v>
      </c>
      <c r="K803" t="s">
        <v>68</v>
      </c>
      <c r="L803">
        <v>6</v>
      </c>
      <c r="M803" t="s">
        <v>29</v>
      </c>
      <c r="N803" t="s">
        <v>44</v>
      </c>
      <c r="P803" cm="1">
        <f t="array" ref="P8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03" s="19" t="s">
        <v>406</v>
      </c>
    </row>
    <row r="804" spans="2:18" hidden="1">
      <c r="B804" t="s">
        <v>64</v>
      </c>
      <c r="C804" t="s">
        <v>26</v>
      </c>
      <c r="D804" t="s">
        <v>905</v>
      </c>
      <c r="E804" t="s">
        <v>180</v>
      </c>
      <c r="F804" t="s">
        <v>335</v>
      </c>
      <c r="G804" t="s">
        <v>68</v>
      </c>
      <c r="H804">
        <v>1</v>
      </c>
      <c r="I804" t="s">
        <v>507</v>
      </c>
      <c r="J804" t="s">
        <v>964</v>
      </c>
      <c r="K804" t="s">
        <v>68</v>
      </c>
      <c r="L804">
        <v>1</v>
      </c>
      <c r="M804" t="s">
        <v>29</v>
      </c>
      <c r="N804" t="s">
        <v>508</v>
      </c>
      <c r="P804" cm="1">
        <f t="array" ref="P8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04" s="19" t="s">
        <v>406</v>
      </c>
    </row>
    <row r="805" spans="2:18" hidden="1">
      <c r="B805" t="s">
        <v>64</v>
      </c>
      <c r="C805" t="s">
        <v>26</v>
      </c>
      <c r="D805" t="s">
        <v>905</v>
      </c>
      <c r="E805" t="s">
        <v>180</v>
      </c>
      <c r="F805" t="s">
        <v>335</v>
      </c>
      <c r="G805" t="s">
        <v>512</v>
      </c>
      <c r="H805">
        <v>1</v>
      </c>
      <c r="I805" t="s">
        <v>572</v>
      </c>
      <c r="J805" t="s">
        <v>573</v>
      </c>
      <c r="K805" t="s">
        <v>512</v>
      </c>
      <c r="L805">
        <v>1</v>
      </c>
      <c r="M805" t="s">
        <v>29</v>
      </c>
      <c r="N805" t="s">
        <v>19</v>
      </c>
      <c r="P805" cm="1">
        <f t="array" ref="P8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05" s="19" t="s">
        <v>406</v>
      </c>
    </row>
    <row r="806" spans="2:18" hidden="1">
      <c r="B806" t="s">
        <v>64</v>
      </c>
      <c r="C806" t="s">
        <v>26</v>
      </c>
      <c r="D806" t="s">
        <v>905</v>
      </c>
      <c r="E806" t="s">
        <v>180</v>
      </c>
      <c r="F806" t="s">
        <v>335</v>
      </c>
      <c r="G806" t="s">
        <v>512</v>
      </c>
      <c r="H806">
        <v>1</v>
      </c>
      <c r="I806" t="s">
        <v>525</v>
      </c>
      <c r="J806" t="s">
        <v>526</v>
      </c>
      <c r="K806" t="s">
        <v>512</v>
      </c>
      <c r="L806">
        <v>1</v>
      </c>
      <c r="M806" t="s">
        <v>29</v>
      </c>
      <c r="N806" t="s">
        <v>19</v>
      </c>
      <c r="P806" cm="1">
        <f t="array" ref="P8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06" s="19" t="s">
        <v>406</v>
      </c>
    </row>
    <row r="807" spans="2:18" hidden="1">
      <c r="B807" t="s">
        <v>64</v>
      </c>
      <c r="C807" t="s">
        <v>26</v>
      </c>
      <c r="D807" t="s">
        <v>905</v>
      </c>
      <c r="E807" t="s">
        <v>180</v>
      </c>
      <c r="F807" t="s">
        <v>335</v>
      </c>
      <c r="G807" t="s">
        <v>512</v>
      </c>
      <c r="H807">
        <v>1</v>
      </c>
      <c r="I807" t="s">
        <v>527</v>
      </c>
      <c r="J807" t="s">
        <v>528</v>
      </c>
      <c r="K807" t="s">
        <v>512</v>
      </c>
      <c r="L807">
        <v>1</v>
      </c>
      <c r="M807" t="s">
        <v>29</v>
      </c>
      <c r="N807" t="s">
        <v>19</v>
      </c>
      <c r="P807" cm="1">
        <f t="array" ref="P8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07" s="19" t="s">
        <v>406</v>
      </c>
    </row>
    <row r="808" spans="2:18" hidden="1">
      <c r="B808" t="s">
        <v>64</v>
      </c>
      <c r="C808" t="s">
        <v>26</v>
      </c>
      <c r="D808" t="s">
        <v>905</v>
      </c>
      <c r="E808" t="s">
        <v>180</v>
      </c>
      <c r="F808" t="s">
        <v>335</v>
      </c>
      <c r="G808" t="s">
        <v>512</v>
      </c>
      <c r="H808">
        <v>1</v>
      </c>
      <c r="I808" t="s">
        <v>529</v>
      </c>
      <c r="J808" t="s">
        <v>530</v>
      </c>
      <c r="K808" t="s">
        <v>512</v>
      </c>
      <c r="L808">
        <v>1</v>
      </c>
      <c r="M808" t="s">
        <v>29</v>
      </c>
      <c r="N808" t="s">
        <v>19</v>
      </c>
      <c r="P808" cm="1">
        <f t="array" ref="P8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08" s="19" t="s">
        <v>406</v>
      </c>
    </row>
    <row r="809" spans="2:18" hidden="1">
      <c r="B809" t="s">
        <v>64</v>
      </c>
      <c r="C809" t="s">
        <v>26</v>
      </c>
      <c r="D809" t="s">
        <v>905</v>
      </c>
      <c r="E809" t="s">
        <v>180</v>
      </c>
      <c r="F809" t="s">
        <v>335</v>
      </c>
      <c r="G809" t="s">
        <v>512</v>
      </c>
      <c r="H809">
        <v>1</v>
      </c>
      <c r="I809" t="s">
        <v>568</v>
      </c>
      <c r="J809" t="s">
        <v>569</v>
      </c>
      <c r="K809" t="s">
        <v>512</v>
      </c>
      <c r="L809">
        <v>1</v>
      </c>
      <c r="M809" t="s">
        <v>29</v>
      </c>
      <c r="N809" t="s">
        <v>19</v>
      </c>
      <c r="P809" cm="1">
        <f t="array" ref="P8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09" s="19" t="s">
        <v>406</v>
      </c>
    </row>
    <row r="810" spans="2:18" hidden="1">
      <c r="B810" t="s">
        <v>64</v>
      </c>
      <c r="C810" t="s">
        <v>26</v>
      </c>
      <c r="D810" t="s">
        <v>905</v>
      </c>
      <c r="E810" t="s">
        <v>180</v>
      </c>
      <c r="F810" t="s">
        <v>335</v>
      </c>
      <c r="G810" t="s">
        <v>512</v>
      </c>
      <c r="H810">
        <v>1</v>
      </c>
      <c r="I810" t="s">
        <v>752</v>
      </c>
      <c r="J810" t="s">
        <v>955</v>
      </c>
      <c r="K810" t="s">
        <v>512</v>
      </c>
      <c r="L810">
        <v>1</v>
      </c>
      <c r="M810" t="s">
        <v>29</v>
      </c>
      <c r="N810" t="s">
        <v>19</v>
      </c>
      <c r="P810" cm="1">
        <f t="array" ref="P8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10" s="19" t="s">
        <v>406</v>
      </c>
    </row>
    <row r="811" spans="2:18" hidden="1">
      <c r="B811" t="s">
        <v>64</v>
      </c>
      <c r="C811" t="s">
        <v>26</v>
      </c>
      <c r="D811" t="s">
        <v>905</v>
      </c>
      <c r="E811" t="s">
        <v>180</v>
      </c>
      <c r="F811" t="s">
        <v>335</v>
      </c>
      <c r="G811" t="s">
        <v>512</v>
      </c>
      <c r="H811">
        <v>1</v>
      </c>
      <c r="I811" t="s">
        <v>753</v>
      </c>
      <c r="J811" t="s">
        <v>956</v>
      </c>
      <c r="K811" t="s">
        <v>512</v>
      </c>
      <c r="L811">
        <v>1</v>
      </c>
      <c r="M811" t="s">
        <v>29</v>
      </c>
      <c r="N811" t="s">
        <v>19</v>
      </c>
      <c r="P811" cm="1">
        <f t="array" ref="P8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11" s="19" t="s">
        <v>406</v>
      </c>
    </row>
    <row r="812" spans="2:18" hidden="1">
      <c r="B812" t="s">
        <v>64</v>
      </c>
      <c r="C812" t="s">
        <v>26</v>
      </c>
      <c r="D812" t="s">
        <v>905</v>
      </c>
      <c r="E812" t="s">
        <v>180</v>
      </c>
      <c r="F812" t="s">
        <v>335</v>
      </c>
      <c r="G812" t="s">
        <v>512</v>
      </c>
      <c r="H812">
        <v>1</v>
      </c>
      <c r="I812" t="s">
        <v>755</v>
      </c>
      <c r="J812" t="s">
        <v>957</v>
      </c>
      <c r="K812" t="s">
        <v>512</v>
      </c>
      <c r="L812">
        <v>1</v>
      </c>
      <c r="M812" t="s">
        <v>29</v>
      </c>
      <c r="N812" t="s">
        <v>19</v>
      </c>
      <c r="P812" cm="1">
        <f t="array" ref="P8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12" s="19" t="s">
        <v>406</v>
      </c>
    </row>
    <row r="813" spans="2:18" hidden="1">
      <c r="B813" t="s">
        <v>64</v>
      </c>
      <c r="C813" t="s">
        <v>26</v>
      </c>
      <c r="D813" t="s">
        <v>905</v>
      </c>
      <c r="E813" t="s">
        <v>180</v>
      </c>
      <c r="F813" t="s">
        <v>335</v>
      </c>
      <c r="G813" t="s">
        <v>512</v>
      </c>
      <c r="H813">
        <v>1</v>
      </c>
      <c r="I813" t="s">
        <v>757</v>
      </c>
      <c r="J813" t="s">
        <v>958</v>
      </c>
      <c r="K813" t="s">
        <v>512</v>
      </c>
      <c r="L813">
        <v>1</v>
      </c>
      <c r="M813" t="s">
        <v>29</v>
      </c>
      <c r="N813" t="s">
        <v>19</v>
      </c>
      <c r="P813" cm="1">
        <f t="array" ref="P8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13" s="19" t="s">
        <v>406</v>
      </c>
    </row>
    <row r="814" spans="2:18" hidden="1">
      <c r="B814" t="s">
        <v>64</v>
      </c>
      <c r="C814" t="s">
        <v>26</v>
      </c>
      <c r="D814" t="s">
        <v>905</v>
      </c>
      <c r="E814" t="s">
        <v>181</v>
      </c>
      <c r="F814" t="s">
        <v>336</v>
      </c>
      <c r="G814" t="s">
        <v>68</v>
      </c>
      <c r="H814">
        <v>1</v>
      </c>
      <c r="I814" t="s">
        <v>492</v>
      </c>
      <c r="J814" t="s">
        <v>1024</v>
      </c>
      <c r="K814" t="s">
        <v>68</v>
      </c>
      <c r="L814">
        <v>1</v>
      </c>
      <c r="M814" t="s">
        <v>29</v>
      </c>
      <c r="N814" t="s">
        <v>42</v>
      </c>
      <c r="P814" cm="1">
        <f t="array" ref="P8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14" s="19" t="s">
        <v>406</v>
      </c>
    </row>
    <row r="815" spans="2:18" hidden="1">
      <c r="B815" t="s">
        <v>64</v>
      </c>
      <c r="C815" t="s">
        <v>26</v>
      </c>
      <c r="D815" t="s">
        <v>905</v>
      </c>
      <c r="E815" t="s">
        <v>181</v>
      </c>
      <c r="F815" t="s">
        <v>336</v>
      </c>
      <c r="G815" t="s">
        <v>68</v>
      </c>
      <c r="H815">
        <v>1</v>
      </c>
      <c r="I815" t="s">
        <v>229</v>
      </c>
      <c r="J815" t="s">
        <v>230</v>
      </c>
      <c r="K815" t="s">
        <v>23</v>
      </c>
      <c r="L815">
        <v>4.0199999999999996</v>
      </c>
      <c r="M815" t="s">
        <v>28</v>
      </c>
      <c r="N815" t="s">
        <v>36</v>
      </c>
      <c r="P815" cm="1">
        <f t="array" ref="P8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15" s="19" t="s">
        <v>406</v>
      </c>
    </row>
    <row r="816" spans="2:18" hidden="1">
      <c r="B816" t="s">
        <v>64</v>
      </c>
      <c r="C816" t="s">
        <v>26</v>
      </c>
      <c r="D816" t="s">
        <v>905</v>
      </c>
      <c r="E816" t="s">
        <v>181</v>
      </c>
      <c r="F816" t="s">
        <v>336</v>
      </c>
      <c r="G816" t="s">
        <v>68</v>
      </c>
      <c r="H816">
        <v>1</v>
      </c>
      <c r="I816" t="s">
        <v>437</v>
      </c>
      <c r="J816" t="s">
        <v>336</v>
      </c>
      <c r="K816" t="s">
        <v>68</v>
      </c>
      <c r="L816">
        <v>1</v>
      </c>
      <c r="M816" t="s">
        <v>28</v>
      </c>
      <c r="N816" t="s">
        <v>30</v>
      </c>
      <c r="P816" cm="1">
        <f t="array" ref="P8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16" s="19" t="s">
        <v>406</v>
      </c>
    </row>
    <row r="817" spans="2:18" hidden="1">
      <c r="B817" t="s">
        <v>64</v>
      </c>
      <c r="C817" t="s">
        <v>26</v>
      </c>
      <c r="D817" t="s">
        <v>905</v>
      </c>
      <c r="E817" t="s">
        <v>181</v>
      </c>
      <c r="F817" t="s">
        <v>336</v>
      </c>
      <c r="G817" t="s">
        <v>68</v>
      </c>
      <c r="H817">
        <v>1</v>
      </c>
      <c r="I817" t="s">
        <v>496</v>
      </c>
      <c r="J817" t="s">
        <v>1026</v>
      </c>
      <c r="K817" t="s">
        <v>68</v>
      </c>
      <c r="L817">
        <v>6</v>
      </c>
      <c r="M817" t="s">
        <v>29</v>
      </c>
      <c r="N817" t="s">
        <v>44</v>
      </c>
      <c r="P817" cm="1">
        <f t="array" ref="P8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17" s="19" t="s">
        <v>406</v>
      </c>
    </row>
    <row r="818" spans="2:18" hidden="1">
      <c r="B818" t="s">
        <v>64</v>
      </c>
      <c r="C818" t="s">
        <v>26</v>
      </c>
      <c r="D818" t="s">
        <v>905</v>
      </c>
      <c r="E818" t="s">
        <v>181</v>
      </c>
      <c r="F818" t="s">
        <v>336</v>
      </c>
      <c r="G818" t="s">
        <v>68</v>
      </c>
      <c r="H818">
        <v>1</v>
      </c>
      <c r="I818" t="s">
        <v>507</v>
      </c>
      <c r="J818" t="s">
        <v>964</v>
      </c>
      <c r="K818" t="s">
        <v>68</v>
      </c>
      <c r="L818">
        <v>1</v>
      </c>
      <c r="M818" t="s">
        <v>29</v>
      </c>
      <c r="N818" t="s">
        <v>508</v>
      </c>
      <c r="P818" cm="1">
        <f t="array" ref="P8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18" s="19" t="s">
        <v>406</v>
      </c>
    </row>
    <row r="819" spans="2:18" hidden="1">
      <c r="B819" t="s">
        <v>64</v>
      </c>
      <c r="C819" t="s">
        <v>26</v>
      </c>
      <c r="D819" t="s">
        <v>905</v>
      </c>
      <c r="E819" t="s">
        <v>182</v>
      </c>
      <c r="F819" t="s">
        <v>337</v>
      </c>
      <c r="G819" t="s">
        <v>68</v>
      </c>
      <c r="H819">
        <v>1</v>
      </c>
      <c r="I819" t="s">
        <v>229</v>
      </c>
      <c r="J819" t="s">
        <v>230</v>
      </c>
      <c r="K819" t="s">
        <v>23</v>
      </c>
      <c r="L819">
        <v>4.3</v>
      </c>
      <c r="M819" t="s">
        <v>28</v>
      </c>
      <c r="N819" t="s">
        <v>36</v>
      </c>
      <c r="P819" cm="1">
        <f t="array" ref="P8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19" s="19" t="s">
        <v>406</v>
      </c>
    </row>
    <row r="820" spans="2:18" hidden="1">
      <c r="B820" t="s">
        <v>64</v>
      </c>
      <c r="C820" t="s">
        <v>26</v>
      </c>
      <c r="D820" t="s">
        <v>905</v>
      </c>
      <c r="E820" t="s">
        <v>182</v>
      </c>
      <c r="F820" t="s">
        <v>337</v>
      </c>
      <c r="G820" t="s">
        <v>68</v>
      </c>
      <c r="H820">
        <v>1</v>
      </c>
      <c r="I820" t="s">
        <v>438</v>
      </c>
      <c r="J820" t="s">
        <v>337</v>
      </c>
      <c r="K820" t="s">
        <v>68</v>
      </c>
      <c r="L820">
        <v>1</v>
      </c>
      <c r="M820" t="s">
        <v>28</v>
      </c>
      <c r="N820" t="s">
        <v>30</v>
      </c>
      <c r="P820" cm="1">
        <f t="array" ref="P8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20" s="19" t="s">
        <v>406</v>
      </c>
    </row>
    <row r="821" spans="2:18" hidden="1">
      <c r="B821" t="s">
        <v>64</v>
      </c>
      <c r="C821" t="s">
        <v>26</v>
      </c>
      <c r="D821" t="s">
        <v>905</v>
      </c>
      <c r="E821" t="s">
        <v>182</v>
      </c>
      <c r="F821" t="s">
        <v>337</v>
      </c>
      <c r="G821" t="s">
        <v>68</v>
      </c>
      <c r="H821">
        <v>1</v>
      </c>
      <c r="I821" t="s">
        <v>1036</v>
      </c>
      <c r="J821" t="s">
        <v>1037</v>
      </c>
      <c r="K821" t="s">
        <v>68</v>
      </c>
      <c r="L821">
        <v>6</v>
      </c>
      <c r="M821" t="s">
        <v>29</v>
      </c>
      <c r="N821" t="s">
        <v>44</v>
      </c>
      <c r="P821" cm="1">
        <f t="array" ref="P8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21" s="19" t="s">
        <v>406</v>
      </c>
    </row>
    <row r="822" spans="2:18" hidden="1">
      <c r="B822" t="s">
        <v>64</v>
      </c>
      <c r="C822" t="s">
        <v>26</v>
      </c>
      <c r="D822" t="s">
        <v>905</v>
      </c>
      <c r="E822" t="s">
        <v>182</v>
      </c>
      <c r="F822" t="s">
        <v>337</v>
      </c>
      <c r="G822" t="s">
        <v>68</v>
      </c>
      <c r="H822">
        <v>1</v>
      </c>
      <c r="I822" t="s">
        <v>507</v>
      </c>
      <c r="J822" t="s">
        <v>964</v>
      </c>
      <c r="K822" t="s">
        <v>68</v>
      </c>
      <c r="L822">
        <v>1</v>
      </c>
      <c r="M822" t="s">
        <v>29</v>
      </c>
      <c r="N822" t="s">
        <v>508</v>
      </c>
      <c r="P822" cm="1">
        <f t="array" ref="P8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22" s="19" t="s">
        <v>406</v>
      </c>
    </row>
    <row r="823" spans="2:18" hidden="1">
      <c r="B823" t="s">
        <v>64</v>
      </c>
      <c r="C823" t="s">
        <v>26</v>
      </c>
      <c r="D823" t="s">
        <v>905</v>
      </c>
      <c r="E823" t="s">
        <v>182</v>
      </c>
      <c r="F823" t="s">
        <v>337</v>
      </c>
      <c r="G823" t="s">
        <v>512</v>
      </c>
      <c r="H823">
        <v>1</v>
      </c>
      <c r="I823" t="s">
        <v>574</v>
      </c>
      <c r="J823" t="s">
        <v>575</v>
      </c>
      <c r="K823" t="s">
        <v>512</v>
      </c>
      <c r="L823">
        <v>1</v>
      </c>
      <c r="M823" t="s">
        <v>29</v>
      </c>
      <c r="N823" t="s">
        <v>19</v>
      </c>
      <c r="P823" cm="1">
        <f t="array" ref="P8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23" s="19" t="s">
        <v>406</v>
      </c>
    </row>
    <row r="824" spans="2:18" hidden="1">
      <c r="B824" t="s">
        <v>64</v>
      </c>
      <c r="C824" t="s">
        <v>26</v>
      </c>
      <c r="D824" t="s">
        <v>905</v>
      </c>
      <c r="E824" t="s">
        <v>182</v>
      </c>
      <c r="F824" t="s">
        <v>337</v>
      </c>
      <c r="G824" t="s">
        <v>512</v>
      </c>
      <c r="H824">
        <v>1</v>
      </c>
      <c r="I824" t="s">
        <v>566</v>
      </c>
      <c r="J824" t="s">
        <v>567</v>
      </c>
      <c r="K824" t="s">
        <v>512</v>
      </c>
      <c r="L824">
        <v>1</v>
      </c>
      <c r="M824" t="s">
        <v>29</v>
      </c>
      <c r="N824" t="s">
        <v>19</v>
      </c>
      <c r="P824" cm="1">
        <f t="array" ref="P8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24" s="19" t="s">
        <v>406</v>
      </c>
    </row>
    <row r="825" spans="2:18" hidden="1">
      <c r="B825" t="s">
        <v>64</v>
      </c>
      <c r="C825" t="s">
        <v>26</v>
      </c>
      <c r="D825" t="s">
        <v>905</v>
      </c>
      <c r="E825" t="s">
        <v>182</v>
      </c>
      <c r="F825" t="s">
        <v>337</v>
      </c>
      <c r="G825" t="s">
        <v>512</v>
      </c>
      <c r="H825">
        <v>1</v>
      </c>
      <c r="I825" t="s">
        <v>525</v>
      </c>
      <c r="J825" t="s">
        <v>526</v>
      </c>
      <c r="K825" t="s">
        <v>512</v>
      </c>
      <c r="L825">
        <v>1</v>
      </c>
      <c r="M825" t="s">
        <v>29</v>
      </c>
      <c r="N825" t="s">
        <v>19</v>
      </c>
      <c r="P825" cm="1">
        <f t="array" ref="P8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25" s="19" t="s">
        <v>406</v>
      </c>
    </row>
    <row r="826" spans="2:18" hidden="1">
      <c r="B826" t="s">
        <v>64</v>
      </c>
      <c r="C826" t="s">
        <v>26</v>
      </c>
      <c r="D826" t="s">
        <v>905</v>
      </c>
      <c r="E826" t="s">
        <v>182</v>
      </c>
      <c r="F826" t="s">
        <v>337</v>
      </c>
      <c r="G826" t="s">
        <v>512</v>
      </c>
      <c r="H826">
        <v>1</v>
      </c>
      <c r="I826" t="s">
        <v>527</v>
      </c>
      <c r="J826" t="s">
        <v>528</v>
      </c>
      <c r="K826" t="s">
        <v>512</v>
      </c>
      <c r="L826">
        <v>1</v>
      </c>
      <c r="M826" t="s">
        <v>29</v>
      </c>
      <c r="N826" t="s">
        <v>19</v>
      </c>
      <c r="P826" cm="1">
        <f t="array" ref="P8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26" s="19" t="s">
        <v>406</v>
      </c>
    </row>
    <row r="827" spans="2:18" hidden="1">
      <c r="B827" t="s">
        <v>64</v>
      </c>
      <c r="C827" t="s">
        <v>26</v>
      </c>
      <c r="D827" t="s">
        <v>905</v>
      </c>
      <c r="E827" t="s">
        <v>182</v>
      </c>
      <c r="F827" t="s">
        <v>337</v>
      </c>
      <c r="G827" t="s">
        <v>512</v>
      </c>
      <c r="H827">
        <v>1</v>
      </c>
      <c r="I827" t="s">
        <v>529</v>
      </c>
      <c r="J827" t="s">
        <v>530</v>
      </c>
      <c r="K827" t="s">
        <v>512</v>
      </c>
      <c r="L827">
        <v>1</v>
      </c>
      <c r="M827" t="s">
        <v>29</v>
      </c>
      <c r="N827" t="s">
        <v>19</v>
      </c>
      <c r="P827" cm="1">
        <f t="array" ref="P8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27" s="19" t="s">
        <v>406</v>
      </c>
    </row>
    <row r="828" spans="2:18" hidden="1">
      <c r="B828" t="s">
        <v>64</v>
      </c>
      <c r="C828" t="s">
        <v>26</v>
      </c>
      <c r="D828" t="s">
        <v>905</v>
      </c>
      <c r="E828" t="s">
        <v>182</v>
      </c>
      <c r="F828" t="s">
        <v>337</v>
      </c>
      <c r="G828" t="s">
        <v>512</v>
      </c>
      <c r="H828">
        <v>1</v>
      </c>
      <c r="I828" t="s">
        <v>576</v>
      </c>
      <c r="J828" t="s">
        <v>577</v>
      </c>
      <c r="K828" t="s">
        <v>512</v>
      </c>
      <c r="L828">
        <v>1</v>
      </c>
      <c r="M828" t="s">
        <v>29</v>
      </c>
      <c r="N828" t="s">
        <v>19</v>
      </c>
      <c r="P828" cm="1">
        <f t="array" ref="P8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28" s="19" t="s">
        <v>406</v>
      </c>
    </row>
    <row r="829" spans="2:18" hidden="1">
      <c r="B829" t="s">
        <v>64</v>
      </c>
      <c r="C829" t="s">
        <v>26</v>
      </c>
      <c r="D829" t="s">
        <v>905</v>
      </c>
      <c r="E829" t="s">
        <v>182</v>
      </c>
      <c r="F829" t="s">
        <v>337</v>
      </c>
      <c r="G829" t="s">
        <v>512</v>
      </c>
      <c r="H829">
        <v>1</v>
      </c>
      <c r="I829" t="s">
        <v>752</v>
      </c>
      <c r="J829" t="s">
        <v>955</v>
      </c>
      <c r="K829" t="s">
        <v>512</v>
      </c>
      <c r="L829">
        <v>1</v>
      </c>
      <c r="M829" t="s">
        <v>29</v>
      </c>
      <c r="N829" t="s">
        <v>19</v>
      </c>
      <c r="P829" cm="1">
        <f t="array" ref="P8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29" s="19" t="s">
        <v>406</v>
      </c>
    </row>
    <row r="830" spans="2:18" hidden="1">
      <c r="B830" t="s">
        <v>64</v>
      </c>
      <c r="C830" t="s">
        <v>26</v>
      </c>
      <c r="D830" t="s">
        <v>905</v>
      </c>
      <c r="E830" t="s">
        <v>182</v>
      </c>
      <c r="F830" t="s">
        <v>337</v>
      </c>
      <c r="G830" t="s">
        <v>512</v>
      </c>
      <c r="H830">
        <v>1</v>
      </c>
      <c r="I830" t="s">
        <v>753</v>
      </c>
      <c r="J830" t="s">
        <v>956</v>
      </c>
      <c r="K830" t="s">
        <v>512</v>
      </c>
      <c r="L830">
        <v>1</v>
      </c>
      <c r="M830" t="s">
        <v>29</v>
      </c>
      <c r="N830" t="s">
        <v>19</v>
      </c>
      <c r="P830" cm="1">
        <f t="array" ref="P8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30" s="19" t="s">
        <v>406</v>
      </c>
    </row>
    <row r="831" spans="2:18" hidden="1">
      <c r="B831" t="s">
        <v>64</v>
      </c>
      <c r="C831" t="s">
        <v>26</v>
      </c>
      <c r="D831" t="s">
        <v>905</v>
      </c>
      <c r="E831" t="s">
        <v>182</v>
      </c>
      <c r="F831" t="s">
        <v>337</v>
      </c>
      <c r="G831" t="s">
        <v>512</v>
      </c>
      <c r="H831">
        <v>1</v>
      </c>
      <c r="I831" t="s">
        <v>755</v>
      </c>
      <c r="J831" t="s">
        <v>957</v>
      </c>
      <c r="K831" t="s">
        <v>512</v>
      </c>
      <c r="L831">
        <v>1</v>
      </c>
      <c r="M831" t="s">
        <v>29</v>
      </c>
      <c r="N831" t="s">
        <v>19</v>
      </c>
      <c r="P831" cm="1">
        <f t="array" ref="P8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31" s="19" t="s">
        <v>406</v>
      </c>
    </row>
    <row r="832" spans="2:18" hidden="1">
      <c r="B832" t="s">
        <v>64</v>
      </c>
      <c r="C832" t="s">
        <v>26</v>
      </c>
      <c r="D832" t="s">
        <v>905</v>
      </c>
      <c r="E832" t="s">
        <v>182</v>
      </c>
      <c r="F832" t="s">
        <v>337</v>
      </c>
      <c r="G832" t="s">
        <v>512</v>
      </c>
      <c r="H832">
        <v>1</v>
      </c>
      <c r="I832" t="s">
        <v>757</v>
      </c>
      <c r="J832" t="s">
        <v>958</v>
      </c>
      <c r="K832" t="s">
        <v>512</v>
      </c>
      <c r="L832">
        <v>1</v>
      </c>
      <c r="M832" t="s">
        <v>29</v>
      </c>
      <c r="N832" t="s">
        <v>19</v>
      </c>
      <c r="P832" cm="1">
        <f t="array" ref="P8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32" s="19" t="s">
        <v>406</v>
      </c>
    </row>
    <row r="833" spans="2:18" hidden="1">
      <c r="B833" t="s">
        <v>64</v>
      </c>
      <c r="C833" t="s">
        <v>26</v>
      </c>
      <c r="D833" t="s">
        <v>905</v>
      </c>
      <c r="E833" t="s">
        <v>183</v>
      </c>
      <c r="F833" t="s">
        <v>338</v>
      </c>
      <c r="G833" t="s">
        <v>68</v>
      </c>
      <c r="H833">
        <v>1</v>
      </c>
      <c r="I833" t="s">
        <v>229</v>
      </c>
      <c r="J833" t="s">
        <v>230</v>
      </c>
      <c r="K833" t="s">
        <v>23</v>
      </c>
      <c r="L833">
        <v>4.3</v>
      </c>
      <c r="M833" t="s">
        <v>28</v>
      </c>
      <c r="N833" t="s">
        <v>36</v>
      </c>
      <c r="P833" cm="1">
        <f t="array" ref="P8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33" s="19" t="s">
        <v>406</v>
      </c>
    </row>
    <row r="834" spans="2:18" hidden="1">
      <c r="B834" t="s">
        <v>64</v>
      </c>
      <c r="C834" t="s">
        <v>26</v>
      </c>
      <c r="D834" t="s">
        <v>905</v>
      </c>
      <c r="E834" t="s">
        <v>183</v>
      </c>
      <c r="F834" t="s">
        <v>338</v>
      </c>
      <c r="G834" t="s">
        <v>68</v>
      </c>
      <c r="H834">
        <v>1</v>
      </c>
      <c r="I834" t="s">
        <v>439</v>
      </c>
      <c r="J834" t="s">
        <v>338</v>
      </c>
      <c r="K834" t="s">
        <v>68</v>
      </c>
      <c r="L834">
        <v>1</v>
      </c>
      <c r="M834" t="s">
        <v>28</v>
      </c>
      <c r="N834" t="s">
        <v>30</v>
      </c>
      <c r="P834" cm="1">
        <f t="array" ref="P8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34" s="19" t="s">
        <v>406</v>
      </c>
    </row>
    <row r="835" spans="2:18" hidden="1">
      <c r="B835" t="s">
        <v>64</v>
      </c>
      <c r="C835" t="s">
        <v>26</v>
      </c>
      <c r="D835" t="s">
        <v>905</v>
      </c>
      <c r="E835" t="s">
        <v>183</v>
      </c>
      <c r="F835" t="s">
        <v>338</v>
      </c>
      <c r="G835" t="s">
        <v>68</v>
      </c>
      <c r="H835">
        <v>1</v>
      </c>
      <c r="I835" t="s">
        <v>1036</v>
      </c>
      <c r="J835" t="s">
        <v>1037</v>
      </c>
      <c r="K835" t="s">
        <v>68</v>
      </c>
      <c r="L835">
        <v>6</v>
      </c>
      <c r="M835" t="s">
        <v>29</v>
      </c>
      <c r="N835" t="s">
        <v>44</v>
      </c>
      <c r="P835" cm="1">
        <f t="array" ref="P8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35" s="19" t="s">
        <v>406</v>
      </c>
    </row>
    <row r="836" spans="2:18" hidden="1">
      <c r="B836" t="s">
        <v>64</v>
      </c>
      <c r="C836" t="s">
        <v>26</v>
      </c>
      <c r="D836" t="s">
        <v>905</v>
      </c>
      <c r="E836" t="s">
        <v>183</v>
      </c>
      <c r="F836" t="s">
        <v>338</v>
      </c>
      <c r="G836" t="s">
        <v>68</v>
      </c>
      <c r="H836">
        <v>1</v>
      </c>
      <c r="I836" t="s">
        <v>507</v>
      </c>
      <c r="J836" t="s">
        <v>964</v>
      </c>
      <c r="K836" t="s">
        <v>68</v>
      </c>
      <c r="L836">
        <v>1</v>
      </c>
      <c r="M836" t="s">
        <v>29</v>
      </c>
      <c r="N836" t="s">
        <v>508</v>
      </c>
      <c r="P836" cm="1">
        <f t="array" ref="P8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36" s="19" t="s">
        <v>406</v>
      </c>
    </row>
    <row r="837" spans="2:18" hidden="1">
      <c r="B837" t="s">
        <v>64</v>
      </c>
      <c r="C837" t="s">
        <v>26</v>
      </c>
      <c r="D837" t="s">
        <v>905</v>
      </c>
      <c r="E837" t="s">
        <v>183</v>
      </c>
      <c r="F837" t="s">
        <v>338</v>
      </c>
      <c r="G837" t="s">
        <v>512</v>
      </c>
      <c r="H837">
        <v>1</v>
      </c>
      <c r="I837" t="s">
        <v>533</v>
      </c>
      <c r="J837" t="s">
        <v>534</v>
      </c>
      <c r="K837" t="s">
        <v>512</v>
      </c>
      <c r="L837">
        <v>1</v>
      </c>
      <c r="M837" t="s">
        <v>29</v>
      </c>
      <c r="N837" t="s">
        <v>19</v>
      </c>
      <c r="P837" cm="1">
        <f t="array" ref="P8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37" s="19" t="s">
        <v>406</v>
      </c>
    </row>
    <row r="838" spans="2:18" hidden="1">
      <c r="B838" t="s">
        <v>64</v>
      </c>
      <c r="C838" t="s">
        <v>26</v>
      </c>
      <c r="D838" t="s">
        <v>905</v>
      </c>
      <c r="E838" t="s">
        <v>183</v>
      </c>
      <c r="F838" t="s">
        <v>338</v>
      </c>
      <c r="G838" t="s">
        <v>512</v>
      </c>
      <c r="H838">
        <v>1</v>
      </c>
      <c r="I838" t="s">
        <v>525</v>
      </c>
      <c r="J838" t="s">
        <v>526</v>
      </c>
      <c r="K838" t="s">
        <v>512</v>
      </c>
      <c r="L838">
        <v>1</v>
      </c>
      <c r="M838" t="s">
        <v>29</v>
      </c>
      <c r="N838" t="s">
        <v>19</v>
      </c>
      <c r="P838" cm="1">
        <f t="array" ref="P8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38" s="19" t="s">
        <v>406</v>
      </c>
    </row>
    <row r="839" spans="2:18" hidden="1">
      <c r="B839" t="s">
        <v>64</v>
      </c>
      <c r="C839" t="s">
        <v>26</v>
      </c>
      <c r="D839" t="s">
        <v>905</v>
      </c>
      <c r="E839" t="s">
        <v>183</v>
      </c>
      <c r="F839" t="s">
        <v>338</v>
      </c>
      <c r="G839" t="s">
        <v>512</v>
      </c>
      <c r="H839">
        <v>1</v>
      </c>
      <c r="I839" t="s">
        <v>527</v>
      </c>
      <c r="J839" t="s">
        <v>528</v>
      </c>
      <c r="K839" t="s">
        <v>512</v>
      </c>
      <c r="L839">
        <v>1</v>
      </c>
      <c r="M839" t="s">
        <v>29</v>
      </c>
      <c r="N839" t="s">
        <v>19</v>
      </c>
      <c r="P839" cm="1">
        <f t="array" ref="P8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39" s="19" t="s">
        <v>406</v>
      </c>
    </row>
    <row r="840" spans="2:18" hidden="1">
      <c r="B840" t="s">
        <v>64</v>
      </c>
      <c r="C840" t="s">
        <v>26</v>
      </c>
      <c r="D840" t="s">
        <v>905</v>
      </c>
      <c r="E840" t="s">
        <v>183</v>
      </c>
      <c r="F840" t="s">
        <v>338</v>
      </c>
      <c r="G840" t="s">
        <v>512</v>
      </c>
      <c r="H840">
        <v>1</v>
      </c>
      <c r="I840" t="s">
        <v>529</v>
      </c>
      <c r="J840" t="s">
        <v>530</v>
      </c>
      <c r="K840" t="s">
        <v>512</v>
      </c>
      <c r="L840">
        <v>1</v>
      </c>
      <c r="M840" t="s">
        <v>29</v>
      </c>
      <c r="N840" t="s">
        <v>19</v>
      </c>
      <c r="P840" cm="1">
        <f t="array" ref="P8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40" s="19" t="s">
        <v>406</v>
      </c>
    </row>
    <row r="841" spans="2:18" hidden="1">
      <c r="B841" t="s">
        <v>64</v>
      </c>
      <c r="C841" t="s">
        <v>26</v>
      </c>
      <c r="D841" t="s">
        <v>905</v>
      </c>
      <c r="E841" t="s">
        <v>183</v>
      </c>
      <c r="F841" t="s">
        <v>338</v>
      </c>
      <c r="G841" t="s">
        <v>512</v>
      </c>
      <c r="H841">
        <v>1</v>
      </c>
      <c r="I841" t="s">
        <v>578</v>
      </c>
      <c r="J841" t="s">
        <v>579</v>
      </c>
      <c r="K841" t="s">
        <v>512</v>
      </c>
      <c r="L841">
        <v>1</v>
      </c>
      <c r="M841" t="s">
        <v>29</v>
      </c>
      <c r="N841" t="s">
        <v>19</v>
      </c>
      <c r="P841" cm="1">
        <f t="array" ref="P8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41" s="19" t="s">
        <v>406</v>
      </c>
    </row>
    <row r="842" spans="2:18" hidden="1">
      <c r="B842" t="s">
        <v>64</v>
      </c>
      <c r="C842" t="s">
        <v>26</v>
      </c>
      <c r="D842" t="s">
        <v>905</v>
      </c>
      <c r="E842" t="s">
        <v>183</v>
      </c>
      <c r="F842" t="s">
        <v>338</v>
      </c>
      <c r="G842" t="s">
        <v>512</v>
      </c>
      <c r="H842">
        <v>1</v>
      </c>
      <c r="I842" t="s">
        <v>752</v>
      </c>
      <c r="J842" t="s">
        <v>955</v>
      </c>
      <c r="K842" t="s">
        <v>512</v>
      </c>
      <c r="L842">
        <v>1</v>
      </c>
      <c r="M842" t="s">
        <v>29</v>
      </c>
      <c r="N842" t="s">
        <v>19</v>
      </c>
      <c r="P842" cm="1">
        <f t="array" ref="P8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42" s="19" t="s">
        <v>406</v>
      </c>
    </row>
    <row r="843" spans="2:18" hidden="1">
      <c r="B843" t="s">
        <v>64</v>
      </c>
      <c r="C843" t="s">
        <v>26</v>
      </c>
      <c r="D843" t="s">
        <v>905</v>
      </c>
      <c r="E843" t="s">
        <v>183</v>
      </c>
      <c r="F843" t="s">
        <v>338</v>
      </c>
      <c r="G843" t="s">
        <v>512</v>
      </c>
      <c r="H843">
        <v>1</v>
      </c>
      <c r="I843" t="s">
        <v>753</v>
      </c>
      <c r="J843" t="s">
        <v>956</v>
      </c>
      <c r="K843" t="s">
        <v>512</v>
      </c>
      <c r="L843">
        <v>1</v>
      </c>
      <c r="M843" t="s">
        <v>29</v>
      </c>
      <c r="N843" t="s">
        <v>19</v>
      </c>
      <c r="P843" cm="1">
        <f t="array" ref="P8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43" s="19" t="s">
        <v>406</v>
      </c>
    </row>
    <row r="844" spans="2:18" hidden="1">
      <c r="B844" t="s">
        <v>64</v>
      </c>
      <c r="C844" t="s">
        <v>26</v>
      </c>
      <c r="D844" t="s">
        <v>905</v>
      </c>
      <c r="E844" t="s">
        <v>183</v>
      </c>
      <c r="F844" t="s">
        <v>338</v>
      </c>
      <c r="G844" t="s">
        <v>512</v>
      </c>
      <c r="H844">
        <v>1</v>
      </c>
      <c r="I844" t="s">
        <v>755</v>
      </c>
      <c r="J844" t="s">
        <v>957</v>
      </c>
      <c r="K844" t="s">
        <v>512</v>
      </c>
      <c r="L844">
        <v>1</v>
      </c>
      <c r="M844" t="s">
        <v>29</v>
      </c>
      <c r="N844" t="s">
        <v>19</v>
      </c>
      <c r="P844" cm="1">
        <f t="array" ref="P8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44" s="19" t="s">
        <v>406</v>
      </c>
    </row>
    <row r="845" spans="2:18" hidden="1">
      <c r="B845" t="s">
        <v>64</v>
      </c>
      <c r="C845" t="s">
        <v>26</v>
      </c>
      <c r="D845" t="s">
        <v>905</v>
      </c>
      <c r="E845" t="s">
        <v>183</v>
      </c>
      <c r="F845" t="s">
        <v>338</v>
      </c>
      <c r="G845" t="s">
        <v>512</v>
      </c>
      <c r="H845">
        <v>1</v>
      </c>
      <c r="I845" t="s">
        <v>757</v>
      </c>
      <c r="J845" t="s">
        <v>958</v>
      </c>
      <c r="K845" t="s">
        <v>512</v>
      </c>
      <c r="L845">
        <v>1</v>
      </c>
      <c r="M845" t="s">
        <v>29</v>
      </c>
      <c r="N845" t="s">
        <v>19</v>
      </c>
      <c r="P845" cm="1">
        <f t="array" ref="P8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45" s="19" t="s">
        <v>406</v>
      </c>
    </row>
    <row r="846" spans="2:18" hidden="1">
      <c r="B846" t="s">
        <v>64</v>
      </c>
      <c r="C846" t="s">
        <v>26</v>
      </c>
      <c r="D846" t="s">
        <v>905</v>
      </c>
      <c r="E846" t="s">
        <v>184</v>
      </c>
      <c r="F846" t="s">
        <v>337</v>
      </c>
      <c r="G846" t="s">
        <v>68</v>
      </c>
      <c r="H846">
        <v>1</v>
      </c>
      <c r="I846" t="s">
        <v>229</v>
      </c>
      <c r="J846" t="s">
        <v>230</v>
      </c>
      <c r="K846" t="s">
        <v>23</v>
      </c>
      <c r="L846">
        <v>4.3</v>
      </c>
      <c r="M846" t="s">
        <v>28</v>
      </c>
      <c r="N846" t="s">
        <v>36</v>
      </c>
      <c r="P846" cm="1">
        <f t="array" ref="P8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46" s="19" t="s">
        <v>406</v>
      </c>
    </row>
    <row r="847" spans="2:18" hidden="1">
      <c r="B847" t="s">
        <v>64</v>
      </c>
      <c r="C847" t="s">
        <v>26</v>
      </c>
      <c r="D847" t="s">
        <v>905</v>
      </c>
      <c r="E847" t="s">
        <v>184</v>
      </c>
      <c r="F847" t="s">
        <v>337</v>
      </c>
      <c r="G847" t="s">
        <v>68</v>
      </c>
      <c r="H847">
        <v>1</v>
      </c>
      <c r="I847" t="s">
        <v>440</v>
      </c>
      <c r="J847" t="s">
        <v>337</v>
      </c>
      <c r="K847" t="s">
        <v>68</v>
      </c>
      <c r="L847">
        <v>1</v>
      </c>
      <c r="M847" t="s">
        <v>28</v>
      </c>
      <c r="N847" t="s">
        <v>30</v>
      </c>
      <c r="P847" cm="1">
        <f t="array" ref="P8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47" s="19" t="s">
        <v>406</v>
      </c>
    </row>
    <row r="848" spans="2:18" hidden="1">
      <c r="B848" t="s">
        <v>64</v>
      </c>
      <c r="C848" t="s">
        <v>26</v>
      </c>
      <c r="D848" t="s">
        <v>905</v>
      </c>
      <c r="E848" t="s">
        <v>184</v>
      </c>
      <c r="F848" t="s">
        <v>337</v>
      </c>
      <c r="G848" t="s">
        <v>68</v>
      </c>
      <c r="H848">
        <v>1</v>
      </c>
      <c r="I848" t="s">
        <v>1036</v>
      </c>
      <c r="J848" t="s">
        <v>1037</v>
      </c>
      <c r="K848" t="s">
        <v>68</v>
      </c>
      <c r="L848">
        <v>6</v>
      </c>
      <c r="M848" t="s">
        <v>29</v>
      </c>
      <c r="N848" t="s">
        <v>44</v>
      </c>
      <c r="P848" cm="1">
        <f t="array" ref="P8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48" s="19" t="s">
        <v>406</v>
      </c>
    </row>
    <row r="849" spans="2:18" hidden="1">
      <c r="B849" t="s">
        <v>64</v>
      </c>
      <c r="C849" t="s">
        <v>26</v>
      </c>
      <c r="D849" t="s">
        <v>905</v>
      </c>
      <c r="E849" t="s">
        <v>184</v>
      </c>
      <c r="F849" t="s">
        <v>337</v>
      </c>
      <c r="G849" t="s">
        <v>68</v>
      </c>
      <c r="H849">
        <v>1</v>
      </c>
      <c r="I849" t="s">
        <v>507</v>
      </c>
      <c r="J849" t="s">
        <v>964</v>
      </c>
      <c r="K849" t="s">
        <v>68</v>
      </c>
      <c r="L849">
        <v>1</v>
      </c>
      <c r="M849" t="s">
        <v>29</v>
      </c>
      <c r="N849" t="s">
        <v>508</v>
      </c>
      <c r="P849" cm="1">
        <f t="array" ref="P8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49" s="19" t="s">
        <v>406</v>
      </c>
    </row>
    <row r="850" spans="2:18" hidden="1">
      <c r="B850" t="s">
        <v>64</v>
      </c>
      <c r="C850" t="s">
        <v>26</v>
      </c>
      <c r="D850" t="s">
        <v>905</v>
      </c>
      <c r="E850" t="s">
        <v>184</v>
      </c>
      <c r="F850" t="s">
        <v>337</v>
      </c>
      <c r="G850" t="s">
        <v>512</v>
      </c>
      <c r="H850">
        <v>1</v>
      </c>
      <c r="I850" t="s">
        <v>752</v>
      </c>
      <c r="J850" t="s">
        <v>955</v>
      </c>
      <c r="K850" t="s">
        <v>512</v>
      </c>
      <c r="L850">
        <v>1</v>
      </c>
      <c r="M850" t="s">
        <v>29</v>
      </c>
      <c r="N850" t="s">
        <v>19</v>
      </c>
      <c r="P850" cm="1">
        <f t="array" ref="P8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50" s="19" t="s">
        <v>406</v>
      </c>
    </row>
    <row r="851" spans="2:18" hidden="1">
      <c r="B851" t="s">
        <v>64</v>
      </c>
      <c r="C851" t="s">
        <v>26</v>
      </c>
      <c r="D851" t="s">
        <v>905</v>
      </c>
      <c r="E851" t="s">
        <v>184</v>
      </c>
      <c r="F851" t="s">
        <v>337</v>
      </c>
      <c r="G851" t="s">
        <v>512</v>
      </c>
      <c r="H851">
        <v>1</v>
      </c>
      <c r="I851" t="s">
        <v>753</v>
      </c>
      <c r="J851" t="s">
        <v>956</v>
      </c>
      <c r="K851" t="s">
        <v>512</v>
      </c>
      <c r="L851">
        <v>1</v>
      </c>
      <c r="M851" t="s">
        <v>29</v>
      </c>
      <c r="N851" t="s">
        <v>19</v>
      </c>
      <c r="P851" cm="1">
        <f t="array" ref="P8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51" s="19" t="s">
        <v>406</v>
      </c>
    </row>
    <row r="852" spans="2:18" hidden="1">
      <c r="B852" t="s">
        <v>64</v>
      </c>
      <c r="C852" t="s">
        <v>26</v>
      </c>
      <c r="D852" t="s">
        <v>905</v>
      </c>
      <c r="E852" t="s">
        <v>184</v>
      </c>
      <c r="F852" t="s">
        <v>337</v>
      </c>
      <c r="G852" t="s">
        <v>512</v>
      </c>
      <c r="H852">
        <v>1</v>
      </c>
      <c r="I852" t="s">
        <v>755</v>
      </c>
      <c r="J852" t="s">
        <v>957</v>
      </c>
      <c r="K852" t="s">
        <v>512</v>
      </c>
      <c r="L852">
        <v>1</v>
      </c>
      <c r="M852" t="s">
        <v>29</v>
      </c>
      <c r="N852" t="s">
        <v>19</v>
      </c>
      <c r="P852" cm="1">
        <f t="array" ref="P8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52" s="19" t="s">
        <v>406</v>
      </c>
    </row>
    <row r="853" spans="2:18" hidden="1">
      <c r="B853" t="s">
        <v>64</v>
      </c>
      <c r="C853" t="s">
        <v>26</v>
      </c>
      <c r="D853" t="s">
        <v>905</v>
      </c>
      <c r="E853" t="s">
        <v>184</v>
      </c>
      <c r="F853" t="s">
        <v>337</v>
      </c>
      <c r="G853" t="s">
        <v>512</v>
      </c>
      <c r="H853">
        <v>1</v>
      </c>
      <c r="I853" t="s">
        <v>757</v>
      </c>
      <c r="J853" t="s">
        <v>958</v>
      </c>
      <c r="K853" t="s">
        <v>512</v>
      </c>
      <c r="L853">
        <v>1</v>
      </c>
      <c r="M853" t="s">
        <v>29</v>
      </c>
      <c r="N853" t="s">
        <v>19</v>
      </c>
      <c r="P853" cm="1">
        <f t="array" ref="P8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53" s="19" t="s">
        <v>406</v>
      </c>
    </row>
    <row r="854" spans="2:18" hidden="1">
      <c r="B854" t="s">
        <v>64</v>
      </c>
      <c r="C854" t="s">
        <v>26</v>
      </c>
      <c r="D854" t="s">
        <v>905</v>
      </c>
      <c r="E854" t="s">
        <v>185</v>
      </c>
      <c r="F854" t="s">
        <v>339</v>
      </c>
      <c r="G854" t="s">
        <v>68</v>
      </c>
      <c r="H854">
        <v>1</v>
      </c>
      <c r="I854" t="s">
        <v>229</v>
      </c>
      <c r="J854" t="s">
        <v>230</v>
      </c>
      <c r="K854" t="s">
        <v>23</v>
      </c>
      <c r="L854">
        <v>4.3</v>
      </c>
      <c r="M854" t="s">
        <v>28</v>
      </c>
      <c r="N854" t="s">
        <v>36</v>
      </c>
      <c r="P854" cm="1">
        <f t="array" ref="P8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54" s="19" t="s">
        <v>406</v>
      </c>
    </row>
    <row r="855" spans="2:18" hidden="1">
      <c r="B855" t="s">
        <v>64</v>
      </c>
      <c r="C855" t="s">
        <v>26</v>
      </c>
      <c r="D855" t="s">
        <v>905</v>
      </c>
      <c r="E855" t="s">
        <v>185</v>
      </c>
      <c r="F855" t="s">
        <v>339</v>
      </c>
      <c r="G855" t="s">
        <v>68</v>
      </c>
      <c r="H855">
        <v>1</v>
      </c>
      <c r="I855" t="s">
        <v>441</v>
      </c>
      <c r="J855" t="s">
        <v>339</v>
      </c>
      <c r="K855" t="s">
        <v>68</v>
      </c>
      <c r="L855">
        <v>1</v>
      </c>
      <c r="M855" t="s">
        <v>28</v>
      </c>
      <c r="N855" t="s">
        <v>30</v>
      </c>
      <c r="P855" cm="1">
        <f t="array" ref="P8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55" s="19" t="s">
        <v>406</v>
      </c>
    </row>
    <row r="856" spans="2:18" hidden="1">
      <c r="B856" t="s">
        <v>64</v>
      </c>
      <c r="C856" t="s">
        <v>26</v>
      </c>
      <c r="D856" t="s">
        <v>905</v>
      </c>
      <c r="E856" t="s">
        <v>185</v>
      </c>
      <c r="F856" t="s">
        <v>339</v>
      </c>
      <c r="G856" t="s">
        <v>68</v>
      </c>
      <c r="H856">
        <v>1</v>
      </c>
      <c r="I856" t="s">
        <v>1036</v>
      </c>
      <c r="J856" t="s">
        <v>1037</v>
      </c>
      <c r="K856" t="s">
        <v>68</v>
      </c>
      <c r="L856">
        <v>6</v>
      </c>
      <c r="M856" t="s">
        <v>29</v>
      </c>
      <c r="N856" t="s">
        <v>44</v>
      </c>
      <c r="P856" cm="1">
        <f t="array" ref="P8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56" s="19" t="s">
        <v>406</v>
      </c>
    </row>
    <row r="857" spans="2:18" hidden="1">
      <c r="B857" t="s">
        <v>64</v>
      </c>
      <c r="C857" t="s">
        <v>26</v>
      </c>
      <c r="D857" t="s">
        <v>905</v>
      </c>
      <c r="E857" t="s">
        <v>185</v>
      </c>
      <c r="F857" t="s">
        <v>339</v>
      </c>
      <c r="G857" t="s">
        <v>68</v>
      </c>
      <c r="H857">
        <v>1</v>
      </c>
      <c r="I857" t="s">
        <v>507</v>
      </c>
      <c r="J857" t="s">
        <v>964</v>
      </c>
      <c r="K857" t="s">
        <v>68</v>
      </c>
      <c r="L857">
        <v>1</v>
      </c>
      <c r="M857" t="s">
        <v>29</v>
      </c>
      <c r="N857" t="s">
        <v>508</v>
      </c>
      <c r="P857" cm="1">
        <f t="array" ref="P8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57" s="19" t="s">
        <v>406</v>
      </c>
    </row>
    <row r="858" spans="2:18" hidden="1">
      <c r="B858" t="s">
        <v>64</v>
      </c>
      <c r="C858" t="s">
        <v>26</v>
      </c>
      <c r="D858" t="s">
        <v>905</v>
      </c>
      <c r="E858" t="s">
        <v>185</v>
      </c>
      <c r="F858" t="s">
        <v>339</v>
      </c>
      <c r="G858" t="s">
        <v>512</v>
      </c>
      <c r="H858">
        <v>1</v>
      </c>
      <c r="I858" t="s">
        <v>580</v>
      </c>
      <c r="J858" t="s">
        <v>581</v>
      </c>
      <c r="K858" t="s">
        <v>512</v>
      </c>
      <c r="L858">
        <v>1</v>
      </c>
      <c r="M858" t="s">
        <v>29</v>
      </c>
      <c r="N858" t="s">
        <v>19</v>
      </c>
      <c r="P858" cm="1">
        <f t="array" ref="P8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58" s="19" t="s">
        <v>406</v>
      </c>
    </row>
    <row r="859" spans="2:18" hidden="1">
      <c r="B859" t="s">
        <v>64</v>
      </c>
      <c r="C859" t="s">
        <v>26</v>
      </c>
      <c r="D859" t="s">
        <v>905</v>
      </c>
      <c r="E859" t="s">
        <v>185</v>
      </c>
      <c r="F859" t="s">
        <v>339</v>
      </c>
      <c r="G859" t="s">
        <v>512</v>
      </c>
      <c r="H859">
        <v>1</v>
      </c>
      <c r="I859" t="s">
        <v>525</v>
      </c>
      <c r="J859" t="s">
        <v>526</v>
      </c>
      <c r="K859" t="s">
        <v>512</v>
      </c>
      <c r="L859">
        <v>1</v>
      </c>
      <c r="M859" t="s">
        <v>29</v>
      </c>
      <c r="N859" t="s">
        <v>19</v>
      </c>
      <c r="P859" cm="1">
        <f t="array" ref="P8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59" s="19" t="s">
        <v>406</v>
      </c>
    </row>
    <row r="860" spans="2:18" hidden="1">
      <c r="B860" t="s">
        <v>64</v>
      </c>
      <c r="C860" t="s">
        <v>26</v>
      </c>
      <c r="D860" t="s">
        <v>905</v>
      </c>
      <c r="E860" t="s">
        <v>185</v>
      </c>
      <c r="F860" t="s">
        <v>339</v>
      </c>
      <c r="G860" t="s">
        <v>512</v>
      </c>
      <c r="H860">
        <v>1</v>
      </c>
      <c r="I860" t="s">
        <v>527</v>
      </c>
      <c r="J860" t="s">
        <v>528</v>
      </c>
      <c r="K860" t="s">
        <v>512</v>
      </c>
      <c r="L860">
        <v>1</v>
      </c>
      <c r="M860" t="s">
        <v>29</v>
      </c>
      <c r="N860" t="s">
        <v>19</v>
      </c>
      <c r="P860" cm="1">
        <f t="array" ref="P8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60" s="19" t="s">
        <v>406</v>
      </c>
    </row>
    <row r="861" spans="2:18" hidden="1">
      <c r="B861" t="s">
        <v>64</v>
      </c>
      <c r="C861" t="s">
        <v>26</v>
      </c>
      <c r="D861" t="s">
        <v>905</v>
      </c>
      <c r="E861" t="s">
        <v>185</v>
      </c>
      <c r="F861" t="s">
        <v>339</v>
      </c>
      <c r="G861" t="s">
        <v>512</v>
      </c>
      <c r="H861">
        <v>1</v>
      </c>
      <c r="I861" t="s">
        <v>529</v>
      </c>
      <c r="J861" t="s">
        <v>530</v>
      </c>
      <c r="K861" t="s">
        <v>512</v>
      </c>
      <c r="L861">
        <v>1</v>
      </c>
      <c r="M861" t="s">
        <v>29</v>
      </c>
      <c r="N861" t="s">
        <v>19</v>
      </c>
      <c r="P861" cm="1">
        <f t="array" ref="P8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61" s="19" t="s">
        <v>406</v>
      </c>
    </row>
    <row r="862" spans="2:18" hidden="1">
      <c r="B862" t="s">
        <v>64</v>
      </c>
      <c r="C862" t="s">
        <v>26</v>
      </c>
      <c r="D862" t="s">
        <v>905</v>
      </c>
      <c r="E862" t="s">
        <v>185</v>
      </c>
      <c r="F862" t="s">
        <v>339</v>
      </c>
      <c r="G862" t="s">
        <v>512</v>
      </c>
      <c r="H862">
        <v>1</v>
      </c>
      <c r="I862" t="s">
        <v>582</v>
      </c>
      <c r="J862" t="s">
        <v>583</v>
      </c>
      <c r="K862" t="s">
        <v>512</v>
      </c>
      <c r="L862">
        <v>1</v>
      </c>
      <c r="M862" t="s">
        <v>29</v>
      </c>
      <c r="N862" t="s">
        <v>19</v>
      </c>
      <c r="P862" cm="1">
        <f t="array" ref="P8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62" s="19" t="s">
        <v>406</v>
      </c>
    </row>
    <row r="863" spans="2:18" hidden="1">
      <c r="B863" t="s">
        <v>64</v>
      </c>
      <c r="C863" t="s">
        <v>26</v>
      </c>
      <c r="D863" t="s">
        <v>905</v>
      </c>
      <c r="E863" t="s">
        <v>185</v>
      </c>
      <c r="F863" t="s">
        <v>339</v>
      </c>
      <c r="G863" t="s">
        <v>512</v>
      </c>
      <c r="H863">
        <v>1</v>
      </c>
      <c r="I863" t="s">
        <v>752</v>
      </c>
      <c r="J863" t="s">
        <v>955</v>
      </c>
      <c r="K863" t="s">
        <v>512</v>
      </c>
      <c r="L863">
        <v>1</v>
      </c>
      <c r="M863" t="s">
        <v>29</v>
      </c>
      <c r="N863" t="s">
        <v>19</v>
      </c>
      <c r="P863" cm="1">
        <f t="array" ref="P8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63" s="19" t="s">
        <v>406</v>
      </c>
    </row>
    <row r="864" spans="2:18" hidden="1">
      <c r="B864" t="s">
        <v>64</v>
      </c>
      <c r="C864" t="s">
        <v>26</v>
      </c>
      <c r="D864" t="s">
        <v>905</v>
      </c>
      <c r="E864" t="s">
        <v>185</v>
      </c>
      <c r="F864" t="s">
        <v>339</v>
      </c>
      <c r="G864" t="s">
        <v>512</v>
      </c>
      <c r="H864">
        <v>1</v>
      </c>
      <c r="I864" t="s">
        <v>753</v>
      </c>
      <c r="J864" t="s">
        <v>956</v>
      </c>
      <c r="K864" t="s">
        <v>512</v>
      </c>
      <c r="L864">
        <v>1</v>
      </c>
      <c r="M864" t="s">
        <v>29</v>
      </c>
      <c r="N864" t="s">
        <v>19</v>
      </c>
      <c r="P864" cm="1">
        <f t="array" ref="P8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64" s="19" t="s">
        <v>406</v>
      </c>
    </row>
    <row r="865" spans="2:18" hidden="1">
      <c r="B865" t="s">
        <v>64</v>
      </c>
      <c r="C865" t="s">
        <v>26</v>
      </c>
      <c r="D865" t="s">
        <v>905</v>
      </c>
      <c r="E865" t="s">
        <v>185</v>
      </c>
      <c r="F865" t="s">
        <v>339</v>
      </c>
      <c r="G865" t="s">
        <v>512</v>
      </c>
      <c r="H865">
        <v>1</v>
      </c>
      <c r="I865" t="s">
        <v>755</v>
      </c>
      <c r="J865" t="s">
        <v>957</v>
      </c>
      <c r="K865" t="s">
        <v>512</v>
      </c>
      <c r="L865">
        <v>1</v>
      </c>
      <c r="M865" t="s">
        <v>29</v>
      </c>
      <c r="N865" t="s">
        <v>19</v>
      </c>
      <c r="P865" cm="1">
        <f t="array" ref="P8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65" s="19" t="s">
        <v>406</v>
      </c>
    </row>
    <row r="866" spans="2:18" hidden="1">
      <c r="B866" t="s">
        <v>64</v>
      </c>
      <c r="C866" t="s">
        <v>26</v>
      </c>
      <c r="D866" t="s">
        <v>905</v>
      </c>
      <c r="E866" t="s">
        <v>185</v>
      </c>
      <c r="F866" t="s">
        <v>339</v>
      </c>
      <c r="G866" t="s">
        <v>512</v>
      </c>
      <c r="H866">
        <v>1</v>
      </c>
      <c r="I866" t="s">
        <v>757</v>
      </c>
      <c r="J866" t="s">
        <v>958</v>
      </c>
      <c r="K866" t="s">
        <v>512</v>
      </c>
      <c r="L866">
        <v>1</v>
      </c>
      <c r="M866" t="s">
        <v>29</v>
      </c>
      <c r="N866" t="s">
        <v>19</v>
      </c>
      <c r="P866" cm="1">
        <f t="array" ref="P8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66" s="19" t="s">
        <v>406</v>
      </c>
    </row>
    <row r="867" spans="2:18" hidden="1">
      <c r="B867" t="s">
        <v>64</v>
      </c>
      <c r="C867" t="s">
        <v>26</v>
      </c>
      <c r="D867" t="s">
        <v>905</v>
      </c>
      <c r="E867" t="s">
        <v>186</v>
      </c>
      <c r="F867" t="s">
        <v>340</v>
      </c>
      <c r="G867" t="s">
        <v>68</v>
      </c>
      <c r="H867">
        <v>1</v>
      </c>
      <c r="I867" t="s">
        <v>492</v>
      </c>
      <c r="J867" t="s">
        <v>1024</v>
      </c>
      <c r="K867" t="s">
        <v>68</v>
      </c>
      <c r="L867">
        <v>1</v>
      </c>
      <c r="M867" t="s">
        <v>29</v>
      </c>
      <c r="N867" t="s">
        <v>42</v>
      </c>
      <c r="P867" cm="1">
        <f t="array" ref="P8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67" s="19" t="s">
        <v>406</v>
      </c>
    </row>
    <row r="868" spans="2:18" hidden="1">
      <c r="B868" t="s">
        <v>64</v>
      </c>
      <c r="C868" t="s">
        <v>26</v>
      </c>
      <c r="D868" t="s">
        <v>905</v>
      </c>
      <c r="E868" t="s">
        <v>186</v>
      </c>
      <c r="F868" t="s">
        <v>340</v>
      </c>
      <c r="G868" t="s">
        <v>68</v>
      </c>
      <c r="H868">
        <v>1</v>
      </c>
      <c r="I868" t="s">
        <v>229</v>
      </c>
      <c r="J868" t="s">
        <v>230</v>
      </c>
      <c r="K868" t="s">
        <v>23</v>
      </c>
      <c r="L868">
        <v>4.0199999999999996</v>
      </c>
      <c r="M868" t="s">
        <v>28</v>
      </c>
      <c r="N868" t="s">
        <v>36</v>
      </c>
      <c r="P868" cm="1">
        <f t="array" ref="P8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68" s="19" t="s">
        <v>406</v>
      </c>
    </row>
    <row r="869" spans="2:18" hidden="1">
      <c r="B869" t="s">
        <v>64</v>
      </c>
      <c r="C869" t="s">
        <v>26</v>
      </c>
      <c r="D869" t="s">
        <v>905</v>
      </c>
      <c r="E869" t="s">
        <v>186</v>
      </c>
      <c r="F869" t="s">
        <v>340</v>
      </c>
      <c r="G869" t="s">
        <v>68</v>
      </c>
      <c r="H869">
        <v>1</v>
      </c>
      <c r="I869" t="s">
        <v>442</v>
      </c>
      <c r="J869" t="s">
        <v>340</v>
      </c>
      <c r="K869" t="s">
        <v>68</v>
      </c>
      <c r="L869">
        <v>1</v>
      </c>
      <c r="M869" t="s">
        <v>28</v>
      </c>
      <c r="N869" t="s">
        <v>30</v>
      </c>
      <c r="P869" cm="1">
        <f t="array" ref="P8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69" s="19" t="s">
        <v>406</v>
      </c>
    </row>
    <row r="870" spans="2:18" hidden="1">
      <c r="B870" t="s">
        <v>64</v>
      </c>
      <c r="C870" t="s">
        <v>26</v>
      </c>
      <c r="D870" t="s">
        <v>905</v>
      </c>
      <c r="E870" t="s">
        <v>186</v>
      </c>
      <c r="F870" t="s">
        <v>340</v>
      </c>
      <c r="G870" t="s">
        <v>68</v>
      </c>
      <c r="H870">
        <v>1</v>
      </c>
      <c r="I870" t="s">
        <v>496</v>
      </c>
      <c r="J870" t="s">
        <v>1026</v>
      </c>
      <c r="K870" t="s">
        <v>68</v>
      </c>
      <c r="L870">
        <v>6</v>
      </c>
      <c r="M870" t="s">
        <v>29</v>
      </c>
      <c r="N870" t="s">
        <v>44</v>
      </c>
      <c r="P870" cm="1">
        <f t="array" ref="P8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70" s="19" t="s">
        <v>406</v>
      </c>
    </row>
    <row r="871" spans="2:18" hidden="1">
      <c r="B871" t="s">
        <v>64</v>
      </c>
      <c r="C871" t="s">
        <v>26</v>
      </c>
      <c r="D871" t="s">
        <v>905</v>
      </c>
      <c r="E871" t="s">
        <v>186</v>
      </c>
      <c r="F871" t="s">
        <v>340</v>
      </c>
      <c r="G871" t="s">
        <v>68</v>
      </c>
      <c r="H871">
        <v>1</v>
      </c>
      <c r="I871" t="s">
        <v>507</v>
      </c>
      <c r="J871" t="s">
        <v>964</v>
      </c>
      <c r="K871" t="s">
        <v>68</v>
      </c>
      <c r="L871">
        <v>1</v>
      </c>
      <c r="M871" t="s">
        <v>29</v>
      </c>
      <c r="N871" t="s">
        <v>508</v>
      </c>
      <c r="P871" cm="1">
        <f t="array" ref="P8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71" s="19" t="s">
        <v>406</v>
      </c>
    </row>
    <row r="872" spans="2:18" hidden="1">
      <c r="B872" t="s">
        <v>64</v>
      </c>
      <c r="C872" t="s">
        <v>26</v>
      </c>
      <c r="D872" t="s">
        <v>905</v>
      </c>
      <c r="E872" t="s">
        <v>186</v>
      </c>
      <c r="F872" t="s">
        <v>340</v>
      </c>
      <c r="G872" t="s">
        <v>512</v>
      </c>
      <c r="H872">
        <v>1</v>
      </c>
      <c r="I872" t="s">
        <v>566</v>
      </c>
      <c r="J872" t="s">
        <v>567</v>
      </c>
      <c r="K872" t="s">
        <v>512</v>
      </c>
      <c r="L872">
        <v>1</v>
      </c>
      <c r="M872" t="s">
        <v>29</v>
      </c>
      <c r="N872" t="s">
        <v>19</v>
      </c>
      <c r="P872" cm="1">
        <f t="array" ref="P8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72" s="19" t="s">
        <v>406</v>
      </c>
    </row>
    <row r="873" spans="2:18" hidden="1">
      <c r="B873" t="s">
        <v>64</v>
      </c>
      <c r="C873" t="s">
        <v>26</v>
      </c>
      <c r="D873" t="s">
        <v>905</v>
      </c>
      <c r="E873" t="s">
        <v>186</v>
      </c>
      <c r="F873" t="s">
        <v>340</v>
      </c>
      <c r="G873" t="s">
        <v>512</v>
      </c>
      <c r="H873">
        <v>1</v>
      </c>
      <c r="I873" t="s">
        <v>525</v>
      </c>
      <c r="J873" t="s">
        <v>526</v>
      </c>
      <c r="K873" t="s">
        <v>512</v>
      </c>
      <c r="L873">
        <v>1</v>
      </c>
      <c r="M873" t="s">
        <v>29</v>
      </c>
      <c r="N873" t="s">
        <v>19</v>
      </c>
      <c r="P873" cm="1">
        <f t="array" ref="P8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73" s="19" t="s">
        <v>406</v>
      </c>
    </row>
    <row r="874" spans="2:18" hidden="1">
      <c r="B874" t="s">
        <v>64</v>
      </c>
      <c r="C874" t="s">
        <v>26</v>
      </c>
      <c r="D874" t="s">
        <v>905</v>
      </c>
      <c r="E874" t="s">
        <v>186</v>
      </c>
      <c r="F874" t="s">
        <v>340</v>
      </c>
      <c r="G874" t="s">
        <v>512</v>
      </c>
      <c r="H874">
        <v>1</v>
      </c>
      <c r="I874" t="s">
        <v>527</v>
      </c>
      <c r="J874" t="s">
        <v>528</v>
      </c>
      <c r="K874" t="s">
        <v>512</v>
      </c>
      <c r="L874">
        <v>1</v>
      </c>
      <c r="M874" t="s">
        <v>29</v>
      </c>
      <c r="N874" t="s">
        <v>19</v>
      </c>
      <c r="P874" cm="1">
        <f t="array" ref="P8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74" s="19" t="s">
        <v>406</v>
      </c>
    </row>
    <row r="875" spans="2:18" hidden="1">
      <c r="B875" t="s">
        <v>64</v>
      </c>
      <c r="C875" t="s">
        <v>26</v>
      </c>
      <c r="D875" t="s">
        <v>905</v>
      </c>
      <c r="E875" t="s">
        <v>186</v>
      </c>
      <c r="F875" t="s">
        <v>340</v>
      </c>
      <c r="G875" t="s">
        <v>512</v>
      </c>
      <c r="H875">
        <v>1</v>
      </c>
      <c r="I875" t="s">
        <v>529</v>
      </c>
      <c r="J875" t="s">
        <v>530</v>
      </c>
      <c r="K875" t="s">
        <v>512</v>
      </c>
      <c r="L875">
        <v>1</v>
      </c>
      <c r="M875" t="s">
        <v>29</v>
      </c>
      <c r="N875" t="s">
        <v>19</v>
      </c>
      <c r="P875" cm="1">
        <f t="array" ref="P8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75" s="19" t="s">
        <v>406</v>
      </c>
    </row>
    <row r="876" spans="2:18" hidden="1">
      <c r="B876" t="s">
        <v>64</v>
      </c>
      <c r="C876" t="s">
        <v>26</v>
      </c>
      <c r="D876" t="s">
        <v>905</v>
      </c>
      <c r="E876" t="s">
        <v>186</v>
      </c>
      <c r="F876" t="s">
        <v>340</v>
      </c>
      <c r="G876" t="s">
        <v>512</v>
      </c>
      <c r="H876">
        <v>1</v>
      </c>
      <c r="I876" t="s">
        <v>584</v>
      </c>
      <c r="J876" t="s">
        <v>585</v>
      </c>
      <c r="K876" t="s">
        <v>512</v>
      </c>
      <c r="L876">
        <v>1</v>
      </c>
      <c r="M876" t="s">
        <v>29</v>
      </c>
      <c r="N876" t="s">
        <v>19</v>
      </c>
      <c r="P876" cm="1">
        <f t="array" ref="P8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76" s="19" t="s">
        <v>406</v>
      </c>
    </row>
    <row r="877" spans="2:18" hidden="1">
      <c r="B877" t="s">
        <v>64</v>
      </c>
      <c r="C877" t="s">
        <v>26</v>
      </c>
      <c r="D877" t="s">
        <v>905</v>
      </c>
      <c r="E877" t="s">
        <v>186</v>
      </c>
      <c r="F877" t="s">
        <v>340</v>
      </c>
      <c r="G877" t="s">
        <v>512</v>
      </c>
      <c r="H877">
        <v>1</v>
      </c>
      <c r="I877" t="s">
        <v>586</v>
      </c>
      <c r="J877" t="s">
        <v>587</v>
      </c>
      <c r="K877" t="s">
        <v>512</v>
      </c>
      <c r="L877">
        <v>1</v>
      </c>
      <c r="M877" t="s">
        <v>29</v>
      </c>
      <c r="N877" t="s">
        <v>19</v>
      </c>
      <c r="P877" cm="1">
        <f t="array" ref="P8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77" s="19" t="s">
        <v>406</v>
      </c>
    </row>
    <row r="878" spans="2:18" hidden="1">
      <c r="B878" t="s">
        <v>64</v>
      </c>
      <c r="C878" t="s">
        <v>26</v>
      </c>
      <c r="D878" t="s">
        <v>905</v>
      </c>
      <c r="E878" t="s">
        <v>186</v>
      </c>
      <c r="F878" t="s">
        <v>340</v>
      </c>
      <c r="G878" t="s">
        <v>512</v>
      </c>
      <c r="H878">
        <v>1</v>
      </c>
      <c r="I878" t="s">
        <v>752</v>
      </c>
      <c r="J878" t="s">
        <v>955</v>
      </c>
      <c r="K878" t="s">
        <v>512</v>
      </c>
      <c r="L878">
        <v>1</v>
      </c>
      <c r="M878" t="s">
        <v>29</v>
      </c>
      <c r="N878" t="s">
        <v>19</v>
      </c>
      <c r="P878" cm="1">
        <f t="array" ref="P8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78" s="19" t="s">
        <v>406</v>
      </c>
    </row>
    <row r="879" spans="2:18" hidden="1">
      <c r="B879" t="s">
        <v>64</v>
      </c>
      <c r="C879" t="s">
        <v>26</v>
      </c>
      <c r="D879" t="s">
        <v>905</v>
      </c>
      <c r="E879" t="s">
        <v>186</v>
      </c>
      <c r="F879" t="s">
        <v>340</v>
      </c>
      <c r="G879" t="s">
        <v>512</v>
      </c>
      <c r="H879">
        <v>1</v>
      </c>
      <c r="I879" t="s">
        <v>753</v>
      </c>
      <c r="J879" t="s">
        <v>956</v>
      </c>
      <c r="K879" t="s">
        <v>512</v>
      </c>
      <c r="L879">
        <v>1</v>
      </c>
      <c r="M879" t="s">
        <v>29</v>
      </c>
      <c r="N879" t="s">
        <v>19</v>
      </c>
      <c r="P879" cm="1">
        <f t="array" ref="P8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79" s="19" t="s">
        <v>406</v>
      </c>
    </row>
    <row r="880" spans="2:18" hidden="1">
      <c r="B880" t="s">
        <v>64</v>
      </c>
      <c r="C880" t="s">
        <v>26</v>
      </c>
      <c r="D880" t="s">
        <v>905</v>
      </c>
      <c r="E880" t="s">
        <v>186</v>
      </c>
      <c r="F880" t="s">
        <v>340</v>
      </c>
      <c r="G880" t="s">
        <v>512</v>
      </c>
      <c r="H880">
        <v>1</v>
      </c>
      <c r="I880" t="s">
        <v>755</v>
      </c>
      <c r="J880" t="s">
        <v>957</v>
      </c>
      <c r="K880" t="s">
        <v>512</v>
      </c>
      <c r="L880">
        <v>1</v>
      </c>
      <c r="M880" t="s">
        <v>29</v>
      </c>
      <c r="N880" t="s">
        <v>19</v>
      </c>
      <c r="P880" cm="1">
        <f t="array" ref="P8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80" s="19" t="s">
        <v>406</v>
      </c>
    </row>
    <row r="881" spans="2:18" hidden="1">
      <c r="B881" t="s">
        <v>64</v>
      </c>
      <c r="C881" t="s">
        <v>26</v>
      </c>
      <c r="D881" t="s">
        <v>905</v>
      </c>
      <c r="E881" t="s">
        <v>186</v>
      </c>
      <c r="F881" t="s">
        <v>340</v>
      </c>
      <c r="G881" t="s">
        <v>512</v>
      </c>
      <c r="H881">
        <v>1</v>
      </c>
      <c r="I881" t="s">
        <v>757</v>
      </c>
      <c r="J881" t="s">
        <v>958</v>
      </c>
      <c r="K881" t="s">
        <v>512</v>
      </c>
      <c r="L881">
        <v>1</v>
      </c>
      <c r="M881" t="s">
        <v>29</v>
      </c>
      <c r="N881" t="s">
        <v>19</v>
      </c>
      <c r="P881" cm="1">
        <f t="array" ref="P8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81" s="19" t="s">
        <v>406</v>
      </c>
    </row>
    <row r="882" spans="2:18" hidden="1">
      <c r="B882" t="s">
        <v>64</v>
      </c>
      <c r="C882" t="s">
        <v>26</v>
      </c>
      <c r="D882" t="s">
        <v>905</v>
      </c>
      <c r="E882" t="s">
        <v>186</v>
      </c>
      <c r="F882" t="s">
        <v>340</v>
      </c>
      <c r="G882" t="s">
        <v>512</v>
      </c>
      <c r="H882">
        <v>1</v>
      </c>
      <c r="I882" t="s">
        <v>759</v>
      </c>
      <c r="J882" t="s">
        <v>1027</v>
      </c>
      <c r="K882" t="s">
        <v>512</v>
      </c>
      <c r="L882">
        <v>1</v>
      </c>
      <c r="M882" t="s">
        <v>29</v>
      </c>
      <c r="N882" t="s">
        <v>19</v>
      </c>
      <c r="P882" cm="1">
        <f t="array" ref="P8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82" s="19" t="s">
        <v>406</v>
      </c>
    </row>
    <row r="883" spans="2:18" hidden="1">
      <c r="B883" t="s">
        <v>64</v>
      </c>
      <c r="C883" t="s">
        <v>26</v>
      </c>
      <c r="D883" t="s">
        <v>905</v>
      </c>
      <c r="E883" t="s">
        <v>186</v>
      </c>
      <c r="F883" t="s">
        <v>340</v>
      </c>
      <c r="G883" t="s">
        <v>512</v>
      </c>
      <c r="H883">
        <v>1</v>
      </c>
      <c r="I883" t="s">
        <v>760</v>
      </c>
      <c r="J883" t="s">
        <v>1028</v>
      </c>
      <c r="K883" t="s">
        <v>512</v>
      </c>
      <c r="L883">
        <v>1</v>
      </c>
      <c r="M883" t="s">
        <v>29</v>
      </c>
      <c r="N883" t="s">
        <v>19</v>
      </c>
      <c r="P883" cm="1">
        <f t="array" ref="P8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83" s="19" t="s">
        <v>406</v>
      </c>
    </row>
    <row r="884" spans="2:18" hidden="1">
      <c r="B884" t="s">
        <v>64</v>
      </c>
      <c r="C884" t="s">
        <v>26</v>
      </c>
      <c r="D884" t="s">
        <v>905</v>
      </c>
      <c r="E884" t="s">
        <v>187</v>
      </c>
      <c r="F884" t="s">
        <v>341</v>
      </c>
      <c r="G884" t="s">
        <v>68</v>
      </c>
      <c r="H884">
        <v>1</v>
      </c>
      <c r="I884" t="s">
        <v>229</v>
      </c>
      <c r="J884" t="s">
        <v>230</v>
      </c>
      <c r="K884" t="s">
        <v>23</v>
      </c>
      <c r="L884">
        <v>4.3</v>
      </c>
      <c r="M884" t="s">
        <v>28</v>
      </c>
      <c r="N884" t="s">
        <v>36</v>
      </c>
      <c r="P884" cm="1">
        <f t="array" ref="P8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84" s="19" t="s">
        <v>406</v>
      </c>
    </row>
    <row r="885" spans="2:18" hidden="1">
      <c r="B885" t="s">
        <v>64</v>
      </c>
      <c r="C885" t="s">
        <v>26</v>
      </c>
      <c r="D885" t="s">
        <v>905</v>
      </c>
      <c r="E885" t="s">
        <v>187</v>
      </c>
      <c r="F885" t="s">
        <v>341</v>
      </c>
      <c r="G885" t="s">
        <v>68</v>
      </c>
      <c r="H885">
        <v>1</v>
      </c>
      <c r="I885" t="s">
        <v>443</v>
      </c>
      <c r="J885" t="s">
        <v>341</v>
      </c>
      <c r="K885" t="s">
        <v>68</v>
      </c>
      <c r="L885">
        <v>1</v>
      </c>
      <c r="M885" t="s">
        <v>28</v>
      </c>
      <c r="N885" t="s">
        <v>30</v>
      </c>
      <c r="P885" cm="1">
        <f t="array" ref="P8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85" s="19" t="s">
        <v>406</v>
      </c>
    </row>
    <row r="886" spans="2:18" hidden="1">
      <c r="B886" t="s">
        <v>64</v>
      </c>
      <c r="C886" t="s">
        <v>26</v>
      </c>
      <c r="D886" t="s">
        <v>905</v>
      </c>
      <c r="E886" t="s">
        <v>187</v>
      </c>
      <c r="F886" t="s">
        <v>341</v>
      </c>
      <c r="G886" t="s">
        <v>68</v>
      </c>
      <c r="H886">
        <v>1</v>
      </c>
      <c r="I886" t="s">
        <v>1036</v>
      </c>
      <c r="J886" t="s">
        <v>1037</v>
      </c>
      <c r="K886" t="s">
        <v>68</v>
      </c>
      <c r="L886">
        <v>6</v>
      </c>
      <c r="M886" t="s">
        <v>29</v>
      </c>
      <c r="N886" t="s">
        <v>44</v>
      </c>
      <c r="P886" cm="1">
        <f t="array" ref="P8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86" s="19" t="s">
        <v>406</v>
      </c>
    </row>
    <row r="887" spans="2:18" hidden="1">
      <c r="B887" t="s">
        <v>64</v>
      </c>
      <c r="C887" t="s">
        <v>26</v>
      </c>
      <c r="D887" t="s">
        <v>905</v>
      </c>
      <c r="E887" t="s">
        <v>187</v>
      </c>
      <c r="F887" t="s">
        <v>341</v>
      </c>
      <c r="G887" t="s">
        <v>68</v>
      </c>
      <c r="H887">
        <v>1</v>
      </c>
      <c r="I887" t="s">
        <v>507</v>
      </c>
      <c r="J887" t="s">
        <v>964</v>
      </c>
      <c r="K887" t="s">
        <v>68</v>
      </c>
      <c r="L887">
        <v>1</v>
      </c>
      <c r="M887" t="s">
        <v>29</v>
      </c>
      <c r="N887" t="s">
        <v>508</v>
      </c>
      <c r="P887" cm="1">
        <f t="array" ref="P8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87" s="19" t="s">
        <v>406</v>
      </c>
    </row>
    <row r="888" spans="2:18" hidden="1">
      <c r="B888" t="s">
        <v>64</v>
      </c>
      <c r="C888" t="s">
        <v>26</v>
      </c>
      <c r="D888" t="s">
        <v>905</v>
      </c>
      <c r="E888" t="s">
        <v>187</v>
      </c>
      <c r="F888" t="s">
        <v>341</v>
      </c>
      <c r="G888" t="s">
        <v>512</v>
      </c>
      <c r="H888">
        <v>1</v>
      </c>
      <c r="I888" t="s">
        <v>566</v>
      </c>
      <c r="J888" t="s">
        <v>567</v>
      </c>
      <c r="K888" t="s">
        <v>512</v>
      </c>
      <c r="L888">
        <v>1</v>
      </c>
      <c r="M888" t="s">
        <v>29</v>
      </c>
      <c r="N888" t="s">
        <v>19</v>
      </c>
      <c r="P888" cm="1">
        <f t="array" ref="P8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88" s="19" t="s">
        <v>406</v>
      </c>
    </row>
    <row r="889" spans="2:18" hidden="1">
      <c r="B889" t="s">
        <v>64</v>
      </c>
      <c r="C889" t="s">
        <v>26</v>
      </c>
      <c r="D889" t="s">
        <v>905</v>
      </c>
      <c r="E889" t="s">
        <v>187</v>
      </c>
      <c r="F889" t="s">
        <v>341</v>
      </c>
      <c r="G889" t="s">
        <v>512</v>
      </c>
      <c r="H889">
        <v>1</v>
      </c>
      <c r="I889" t="s">
        <v>588</v>
      </c>
      <c r="J889" t="s">
        <v>589</v>
      </c>
      <c r="K889" t="s">
        <v>512</v>
      </c>
      <c r="L889">
        <v>1</v>
      </c>
      <c r="M889" t="s">
        <v>29</v>
      </c>
      <c r="N889" t="s">
        <v>19</v>
      </c>
      <c r="P889" cm="1">
        <f t="array" ref="P8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89" s="19" t="s">
        <v>406</v>
      </c>
    </row>
    <row r="890" spans="2:18" hidden="1">
      <c r="B890" t="s">
        <v>64</v>
      </c>
      <c r="C890" t="s">
        <v>26</v>
      </c>
      <c r="D890" t="s">
        <v>905</v>
      </c>
      <c r="E890" t="s">
        <v>187</v>
      </c>
      <c r="F890" t="s">
        <v>341</v>
      </c>
      <c r="G890" t="s">
        <v>512</v>
      </c>
      <c r="H890">
        <v>1</v>
      </c>
      <c r="I890" t="s">
        <v>527</v>
      </c>
      <c r="J890" t="s">
        <v>528</v>
      </c>
      <c r="K890" t="s">
        <v>512</v>
      </c>
      <c r="L890">
        <v>1</v>
      </c>
      <c r="M890" t="s">
        <v>29</v>
      </c>
      <c r="N890" t="s">
        <v>19</v>
      </c>
      <c r="P890" cm="1">
        <f t="array" ref="P8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90" s="19" t="s">
        <v>406</v>
      </c>
    </row>
    <row r="891" spans="2:18" hidden="1">
      <c r="B891" t="s">
        <v>64</v>
      </c>
      <c r="C891" t="s">
        <v>26</v>
      </c>
      <c r="D891" t="s">
        <v>905</v>
      </c>
      <c r="E891" t="s">
        <v>187</v>
      </c>
      <c r="F891" t="s">
        <v>341</v>
      </c>
      <c r="G891" t="s">
        <v>512</v>
      </c>
      <c r="H891">
        <v>1</v>
      </c>
      <c r="I891" t="s">
        <v>529</v>
      </c>
      <c r="J891" t="s">
        <v>530</v>
      </c>
      <c r="K891" t="s">
        <v>512</v>
      </c>
      <c r="L891">
        <v>1</v>
      </c>
      <c r="M891" t="s">
        <v>29</v>
      </c>
      <c r="N891" t="s">
        <v>19</v>
      </c>
      <c r="P891" cm="1">
        <f t="array" ref="P8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91" s="19" t="s">
        <v>406</v>
      </c>
    </row>
    <row r="892" spans="2:18" hidden="1">
      <c r="B892" t="s">
        <v>64</v>
      </c>
      <c r="C892" t="s">
        <v>26</v>
      </c>
      <c r="D892" t="s">
        <v>905</v>
      </c>
      <c r="E892" t="s">
        <v>187</v>
      </c>
      <c r="F892" t="s">
        <v>341</v>
      </c>
      <c r="G892" t="s">
        <v>512</v>
      </c>
      <c r="H892">
        <v>1</v>
      </c>
      <c r="I892" t="s">
        <v>576</v>
      </c>
      <c r="J892" t="s">
        <v>577</v>
      </c>
      <c r="K892" t="s">
        <v>512</v>
      </c>
      <c r="L892">
        <v>1</v>
      </c>
      <c r="M892" t="s">
        <v>29</v>
      </c>
      <c r="N892" t="s">
        <v>19</v>
      </c>
      <c r="P892" cm="1">
        <f t="array" ref="P8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92" s="19" t="s">
        <v>406</v>
      </c>
    </row>
    <row r="893" spans="2:18" hidden="1">
      <c r="B893" t="s">
        <v>64</v>
      </c>
      <c r="C893" t="s">
        <v>26</v>
      </c>
      <c r="D893" t="s">
        <v>905</v>
      </c>
      <c r="E893" t="s">
        <v>187</v>
      </c>
      <c r="F893" t="s">
        <v>341</v>
      </c>
      <c r="G893" t="s">
        <v>512</v>
      </c>
      <c r="H893">
        <v>1</v>
      </c>
      <c r="I893" t="s">
        <v>752</v>
      </c>
      <c r="J893" t="s">
        <v>955</v>
      </c>
      <c r="K893" t="s">
        <v>512</v>
      </c>
      <c r="L893">
        <v>1</v>
      </c>
      <c r="M893" t="s">
        <v>29</v>
      </c>
      <c r="N893" t="s">
        <v>19</v>
      </c>
      <c r="P893" cm="1">
        <f t="array" ref="P8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93" s="19" t="s">
        <v>406</v>
      </c>
    </row>
    <row r="894" spans="2:18" hidden="1">
      <c r="B894" t="s">
        <v>64</v>
      </c>
      <c r="C894" t="s">
        <v>26</v>
      </c>
      <c r="D894" t="s">
        <v>905</v>
      </c>
      <c r="E894" t="s">
        <v>187</v>
      </c>
      <c r="F894" t="s">
        <v>341</v>
      </c>
      <c r="G894" t="s">
        <v>512</v>
      </c>
      <c r="H894">
        <v>1</v>
      </c>
      <c r="I894" t="s">
        <v>753</v>
      </c>
      <c r="J894" t="s">
        <v>956</v>
      </c>
      <c r="K894" t="s">
        <v>512</v>
      </c>
      <c r="L894">
        <v>1</v>
      </c>
      <c r="M894" t="s">
        <v>29</v>
      </c>
      <c r="N894" t="s">
        <v>19</v>
      </c>
      <c r="P894" cm="1">
        <f t="array" ref="P8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94" s="19" t="s">
        <v>406</v>
      </c>
    </row>
    <row r="895" spans="2:18" hidden="1">
      <c r="B895" t="s">
        <v>64</v>
      </c>
      <c r="C895" t="s">
        <v>26</v>
      </c>
      <c r="D895" t="s">
        <v>905</v>
      </c>
      <c r="E895" t="s">
        <v>187</v>
      </c>
      <c r="F895" t="s">
        <v>341</v>
      </c>
      <c r="G895" t="s">
        <v>512</v>
      </c>
      <c r="H895">
        <v>1</v>
      </c>
      <c r="I895" t="s">
        <v>755</v>
      </c>
      <c r="J895" t="s">
        <v>957</v>
      </c>
      <c r="K895" t="s">
        <v>512</v>
      </c>
      <c r="L895">
        <v>1</v>
      </c>
      <c r="M895" t="s">
        <v>29</v>
      </c>
      <c r="N895" t="s">
        <v>19</v>
      </c>
      <c r="P895" cm="1">
        <f t="array" ref="P8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95" s="19" t="s">
        <v>406</v>
      </c>
    </row>
    <row r="896" spans="2:18" hidden="1">
      <c r="B896" t="s">
        <v>64</v>
      </c>
      <c r="C896" t="s">
        <v>26</v>
      </c>
      <c r="D896" t="s">
        <v>905</v>
      </c>
      <c r="E896" t="s">
        <v>187</v>
      </c>
      <c r="F896" t="s">
        <v>341</v>
      </c>
      <c r="G896" t="s">
        <v>512</v>
      </c>
      <c r="H896">
        <v>1</v>
      </c>
      <c r="I896" t="s">
        <v>757</v>
      </c>
      <c r="J896" t="s">
        <v>958</v>
      </c>
      <c r="K896" t="s">
        <v>512</v>
      </c>
      <c r="L896">
        <v>1</v>
      </c>
      <c r="M896" t="s">
        <v>29</v>
      </c>
      <c r="N896" t="s">
        <v>19</v>
      </c>
      <c r="P896" cm="1">
        <f t="array" ref="P8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96" s="19" t="s">
        <v>406</v>
      </c>
    </row>
    <row r="897" spans="2:18" hidden="1">
      <c r="B897" t="s">
        <v>64</v>
      </c>
      <c r="C897" t="s">
        <v>26</v>
      </c>
      <c r="D897" t="s">
        <v>905</v>
      </c>
      <c r="E897" t="s">
        <v>188</v>
      </c>
      <c r="F897" t="s">
        <v>342</v>
      </c>
      <c r="G897" t="s">
        <v>68</v>
      </c>
      <c r="H897">
        <v>1</v>
      </c>
      <c r="I897" t="s">
        <v>229</v>
      </c>
      <c r="J897" t="s">
        <v>230</v>
      </c>
      <c r="K897" t="s">
        <v>23</v>
      </c>
      <c r="L897">
        <v>4.3</v>
      </c>
      <c r="M897" t="s">
        <v>28</v>
      </c>
      <c r="N897" t="s">
        <v>36</v>
      </c>
      <c r="P897" cm="1">
        <f t="array" ref="P8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97" s="19" t="s">
        <v>406</v>
      </c>
    </row>
    <row r="898" spans="2:18" hidden="1">
      <c r="B898" t="s">
        <v>64</v>
      </c>
      <c r="C898" t="s">
        <v>26</v>
      </c>
      <c r="D898" t="s">
        <v>905</v>
      </c>
      <c r="E898" t="s">
        <v>188</v>
      </c>
      <c r="F898" t="s">
        <v>342</v>
      </c>
      <c r="G898" t="s">
        <v>68</v>
      </c>
      <c r="H898">
        <v>1</v>
      </c>
      <c r="I898" t="s">
        <v>444</v>
      </c>
      <c r="J898" t="s">
        <v>342</v>
      </c>
      <c r="K898" t="s">
        <v>68</v>
      </c>
      <c r="L898">
        <v>1</v>
      </c>
      <c r="M898" t="s">
        <v>28</v>
      </c>
      <c r="N898" t="s">
        <v>30</v>
      </c>
      <c r="P898" cm="1">
        <f t="array" ref="P8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98" s="19" t="s">
        <v>406</v>
      </c>
    </row>
    <row r="899" spans="2:18" hidden="1">
      <c r="B899" t="s">
        <v>64</v>
      </c>
      <c r="C899" t="s">
        <v>26</v>
      </c>
      <c r="D899" t="s">
        <v>905</v>
      </c>
      <c r="E899" t="s">
        <v>188</v>
      </c>
      <c r="F899" t="s">
        <v>342</v>
      </c>
      <c r="G899" t="s">
        <v>68</v>
      </c>
      <c r="H899">
        <v>1</v>
      </c>
      <c r="I899" t="s">
        <v>1036</v>
      </c>
      <c r="J899" t="s">
        <v>1037</v>
      </c>
      <c r="K899" t="s">
        <v>68</v>
      </c>
      <c r="L899">
        <v>6</v>
      </c>
      <c r="M899" t="s">
        <v>29</v>
      </c>
      <c r="N899" t="s">
        <v>44</v>
      </c>
      <c r="P899" cm="1">
        <f t="array" ref="P8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899" s="19" t="s">
        <v>406</v>
      </c>
    </row>
    <row r="900" spans="2:18" hidden="1">
      <c r="B900" t="s">
        <v>64</v>
      </c>
      <c r="C900" t="s">
        <v>26</v>
      </c>
      <c r="D900" t="s">
        <v>905</v>
      </c>
      <c r="E900" t="s">
        <v>188</v>
      </c>
      <c r="F900" t="s">
        <v>342</v>
      </c>
      <c r="G900" t="s">
        <v>68</v>
      </c>
      <c r="H900">
        <v>1</v>
      </c>
      <c r="I900" t="s">
        <v>507</v>
      </c>
      <c r="J900" t="s">
        <v>964</v>
      </c>
      <c r="K900" t="s">
        <v>68</v>
      </c>
      <c r="L900">
        <v>1</v>
      </c>
      <c r="M900" t="s">
        <v>29</v>
      </c>
      <c r="N900" t="s">
        <v>508</v>
      </c>
      <c r="P900" cm="1">
        <f t="array" ref="P9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00" s="19" t="s">
        <v>406</v>
      </c>
    </row>
    <row r="901" spans="2:18" hidden="1">
      <c r="B901" t="s">
        <v>64</v>
      </c>
      <c r="C901" t="s">
        <v>26</v>
      </c>
      <c r="D901" t="s">
        <v>905</v>
      </c>
      <c r="E901" t="s">
        <v>188</v>
      </c>
      <c r="F901" t="s">
        <v>342</v>
      </c>
      <c r="G901" t="s">
        <v>512</v>
      </c>
      <c r="H901">
        <v>1</v>
      </c>
      <c r="I901" t="s">
        <v>533</v>
      </c>
      <c r="J901" t="s">
        <v>534</v>
      </c>
      <c r="K901" t="s">
        <v>512</v>
      </c>
      <c r="L901">
        <v>1</v>
      </c>
      <c r="M901" t="s">
        <v>29</v>
      </c>
      <c r="N901" t="s">
        <v>19</v>
      </c>
      <c r="P901" cm="1">
        <f t="array" ref="P9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01" s="19" t="s">
        <v>406</v>
      </c>
    </row>
    <row r="902" spans="2:18" hidden="1">
      <c r="B902" t="s">
        <v>64</v>
      </c>
      <c r="C902" t="s">
        <v>26</v>
      </c>
      <c r="D902" t="s">
        <v>905</v>
      </c>
      <c r="E902" t="s">
        <v>188</v>
      </c>
      <c r="F902" t="s">
        <v>342</v>
      </c>
      <c r="G902" t="s">
        <v>512</v>
      </c>
      <c r="H902">
        <v>1</v>
      </c>
      <c r="I902" t="s">
        <v>588</v>
      </c>
      <c r="J902" t="s">
        <v>589</v>
      </c>
      <c r="K902" t="s">
        <v>512</v>
      </c>
      <c r="L902">
        <v>1</v>
      </c>
      <c r="M902" t="s">
        <v>29</v>
      </c>
      <c r="N902" t="s">
        <v>19</v>
      </c>
      <c r="P902" cm="1">
        <f t="array" ref="P9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02" s="19" t="s">
        <v>406</v>
      </c>
    </row>
    <row r="903" spans="2:18" hidden="1">
      <c r="B903" t="s">
        <v>64</v>
      </c>
      <c r="C903" t="s">
        <v>26</v>
      </c>
      <c r="D903" t="s">
        <v>905</v>
      </c>
      <c r="E903" t="s">
        <v>188</v>
      </c>
      <c r="F903" t="s">
        <v>342</v>
      </c>
      <c r="G903" t="s">
        <v>512</v>
      </c>
      <c r="H903">
        <v>1</v>
      </c>
      <c r="I903" t="s">
        <v>527</v>
      </c>
      <c r="J903" t="s">
        <v>528</v>
      </c>
      <c r="K903" t="s">
        <v>512</v>
      </c>
      <c r="L903">
        <v>1</v>
      </c>
      <c r="M903" t="s">
        <v>29</v>
      </c>
      <c r="N903" t="s">
        <v>19</v>
      </c>
      <c r="P903" cm="1">
        <f t="array" ref="P9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03" s="19" t="s">
        <v>406</v>
      </c>
    </row>
    <row r="904" spans="2:18" hidden="1">
      <c r="B904" t="s">
        <v>64</v>
      </c>
      <c r="C904" t="s">
        <v>26</v>
      </c>
      <c r="D904" t="s">
        <v>905</v>
      </c>
      <c r="E904" t="s">
        <v>188</v>
      </c>
      <c r="F904" t="s">
        <v>342</v>
      </c>
      <c r="G904" t="s">
        <v>512</v>
      </c>
      <c r="H904">
        <v>1</v>
      </c>
      <c r="I904" t="s">
        <v>529</v>
      </c>
      <c r="J904" t="s">
        <v>530</v>
      </c>
      <c r="K904" t="s">
        <v>512</v>
      </c>
      <c r="L904">
        <v>1</v>
      </c>
      <c r="M904" t="s">
        <v>29</v>
      </c>
      <c r="N904" t="s">
        <v>19</v>
      </c>
      <c r="P904" cm="1">
        <f t="array" ref="P9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04" s="19" t="s">
        <v>406</v>
      </c>
    </row>
    <row r="905" spans="2:18" hidden="1">
      <c r="B905" t="s">
        <v>64</v>
      </c>
      <c r="C905" t="s">
        <v>26</v>
      </c>
      <c r="D905" t="s">
        <v>905</v>
      </c>
      <c r="E905" t="s">
        <v>188</v>
      </c>
      <c r="F905" t="s">
        <v>342</v>
      </c>
      <c r="G905" t="s">
        <v>512</v>
      </c>
      <c r="H905">
        <v>1</v>
      </c>
      <c r="I905" t="s">
        <v>578</v>
      </c>
      <c r="J905" t="s">
        <v>579</v>
      </c>
      <c r="K905" t="s">
        <v>512</v>
      </c>
      <c r="L905">
        <v>1</v>
      </c>
      <c r="M905" t="s">
        <v>29</v>
      </c>
      <c r="N905" t="s">
        <v>19</v>
      </c>
      <c r="P905" cm="1">
        <f t="array" ref="P9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05" s="19" t="s">
        <v>406</v>
      </c>
    </row>
    <row r="906" spans="2:18" hidden="1">
      <c r="B906" t="s">
        <v>64</v>
      </c>
      <c r="C906" t="s">
        <v>26</v>
      </c>
      <c r="D906" t="s">
        <v>905</v>
      </c>
      <c r="E906" t="s">
        <v>188</v>
      </c>
      <c r="F906" t="s">
        <v>342</v>
      </c>
      <c r="G906" t="s">
        <v>512</v>
      </c>
      <c r="H906">
        <v>1</v>
      </c>
      <c r="I906" t="s">
        <v>752</v>
      </c>
      <c r="J906" t="s">
        <v>955</v>
      </c>
      <c r="K906" t="s">
        <v>512</v>
      </c>
      <c r="L906">
        <v>1</v>
      </c>
      <c r="M906" t="s">
        <v>29</v>
      </c>
      <c r="N906" t="s">
        <v>19</v>
      </c>
      <c r="P906" cm="1">
        <f t="array" ref="P9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06" s="19" t="s">
        <v>406</v>
      </c>
    </row>
    <row r="907" spans="2:18" hidden="1">
      <c r="B907" t="s">
        <v>64</v>
      </c>
      <c r="C907" t="s">
        <v>26</v>
      </c>
      <c r="D907" t="s">
        <v>905</v>
      </c>
      <c r="E907" t="s">
        <v>188</v>
      </c>
      <c r="F907" t="s">
        <v>342</v>
      </c>
      <c r="G907" t="s">
        <v>512</v>
      </c>
      <c r="H907">
        <v>1</v>
      </c>
      <c r="I907" t="s">
        <v>753</v>
      </c>
      <c r="J907" t="s">
        <v>956</v>
      </c>
      <c r="K907" t="s">
        <v>512</v>
      </c>
      <c r="L907">
        <v>1</v>
      </c>
      <c r="M907" t="s">
        <v>29</v>
      </c>
      <c r="N907" t="s">
        <v>19</v>
      </c>
      <c r="P907" cm="1">
        <f t="array" ref="P9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07" s="19" t="s">
        <v>406</v>
      </c>
    </row>
    <row r="908" spans="2:18" hidden="1">
      <c r="B908" t="s">
        <v>64</v>
      </c>
      <c r="C908" t="s">
        <v>26</v>
      </c>
      <c r="D908" t="s">
        <v>905</v>
      </c>
      <c r="E908" t="s">
        <v>188</v>
      </c>
      <c r="F908" t="s">
        <v>342</v>
      </c>
      <c r="G908" t="s">
        <v>512</v>
      </c>
      <c r="H908">
        <v>1</v>
      </c>
      <c r="I908" t="s">
        <v>755</v>
      </c>
      <c r="J908" t="s">
        <v>957</v>
      </c>
      <c r="K908" t="s">
        <v>512</v>
      </c>
      <c r="L908">
        <v>1</v>
      </c>
      <c r="M908" t="s">
        <v>29</v>
      </c>
      <c r="N908" t="s">
        <v>19</v>
      </c>
      <c r="P908" cm="1">
        <f t="array" ref="P9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08" s="19" t="s">
        <v>406</v>
      </c>
    </row>
    <row r="909" spans="2:18" hidden="1">
      <c r="B909" t="s">
        <v>64</v>
      </c>
      <c r="C909" t="s">
        <v>26</v>
      </c>
      <c r="D909" t="s">
        <v>905</v>
      </c>
      <c r="E909" t="s">
        <v>188</v>
      </c>
      <c r="F909" t="s">
        <v>342</v>
      </c>
      <c r="G909" t="s">
        <v>512</v>
      </c>
      <c r="H909">
        <v>1</v>
      </c>
      <c r="I909" t="s">
        <v>757</v>
      </c>
      <c r="J909" t="s">
        <v>958</v>
      </c>
      <c r="K909" t="s">
        <v>512</v>
      </c>
      <c r="L909">
        <v>1</v>
      </c>
      <c r="M909" t="s">
        <v>29</v>
      </c>
      <c r="N909" t="s">
        <v>19</v>
      </c>
      <c r="P909" cm="1">
        <f t="array" ref="P9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09" s="19" t="s">
        <v>406</v>
      </c>
    </row>
    <row r="910" spans="2:18" hidden="1">
      <c r="B910" t="s">
        <v>64</v>
      </c>
      <c r="C910" t="s">
        <v>26</v>
      </c>
      <c r="D910" t="s">
        <v>905</v>
      </c>
      <c r="E910" t="s">
        <v>189</v>
      </c>
      <c r="F910" t="s">
        <v>341</v>
      </c>
      <c r="G910" t="s">
        <v>68</v>
      </c>
      <c r="H910">
        <v>1</v>
      </c>
      <c r="I910" t="s">
        <v>229</v>
      </c>
      <c r="J910" t="s">
        <v>230</v>
      </c>
      <c r="K910" t="s">
        <v>23</v>
      </c>
      <c r="L910">
        <v>4.3</v>
      </c>
      <c r="M910" t="s">
        <v>28</v>
      </c>
      <c r="N910" t="s">
        <v>36</v>
      </c>
      <c r="P910" cm="1">
        <f t="array" ref="P9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10" s="19" t="s">
        <v>406</v>
      </c>
    </row>
    <row r="911" spans="2:18" hidden="1">
      <c r="B911" t="s">
        <v>64</v>
      </c>
      <c r="C911" t="s">
        <v>26</v>
      </c>
      <c r="D911" t="s">
        <v>905</v>
      </c>
      <c r="E911" t="s">
        <v>189</v>
      </c>
      <c r="F911" t="s">
        <v>341</v>
      </c>
      <c r="G911" t="s">
        <v>68</v>
      </c>
      <c r="H911">
        <v>1</v>
      </c>
      <c r="I911" t="s">
        <v>445</v>
      </c>
      <c r="J911" t="s">
        <v>341</v>
      </c>
      <c r="K911" t="s">
        <v>68</v>
      </c>
      <c r="L911">
        <v>1</v>
      </c>
      <c r="M911" t="s">
        <v>28</v>
      </c>
      <c r="N911" t="s">
        <v>30</v>
      </c>
      <c r="P911" cm="1">
        <f t="array" ref="P9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11" s="19" t="s">
        <v>406</v>
      </c>
    </row>
    <row r="912" spans="2:18" hidden="1">
      <c r="B912" t="s">
        <v>64</v>
      </c>
      <c r="C912" t="s">
        <v>26</v>
      </c>
      <c r="D912" t="s">
        <v>905</v>
      </c>
      <c r="E912" t="s">
        <v>189</v>
      </c>
      <c r="F912" t="s">
        <v>341</v>
      </c>
      <c r="G912" t="s">
        <v>68</v>
      </c>
      <c r="H912">
        <v>1</v>
      </c>
      <c r="I912" t="s">
        <v>1036</v>
      </c>
      <c r="J912" t="s">
        <v>1037</v>
      </c>
      <c r="K912" t="s">
        <v>68</v>
      </c>
      <c r="L912">
        <v>6</v>
      </c>
      <c r="M912" t="s">
        <v>29</v>
      </c>
      <c r="N912" t="s">
        <v>44</v>
      </c>
      <c r="P912" cm="1">
        <f t="array" ref="P9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12" s="19" t="s">
        <v>406</v>
      </c>
    </row>
    <row r="913" spans="2:18" hidden="1">
      <c r="B913" t="s">
        <v>64</v>
      </c>
      <c r="C913" t="s">
        <v>26</v>
      </c>
      <c r="D913" t="s">
        <v>905</v>
      </c>
      <c r="E913" t="s">
        <v>189</v>
      </c>
      <c r="F913" t="s">
        <v>341</v>
      </c>
      <c r="G913" t="s">
        <v>68</v>
      </c>
      <c r="H913">
        <v>1</v>
      </c>
      <c r="I913" t="s">
        <v>507</v>
      </c>
      <c r="J913" t="s">
        <v>964</v>
      </c>
      <c r="K913" t="s">
        <v>68</v>
      </c>
      <c r="L913">
        <v>1</v>
      </c>
      <c r="M913" t="s">
        <v>29</v>
      </c>
      <c r="N913" t="s">
        <v>508</v>
      </c>
      <c r="P913" cm="1">
        <f t="array" ref="P9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13" s="19" t="s">
        <v>406</v>
      </c>
    </row>
    <row r="914" spans="2:18" hidden="1">
      <c r="B914" t="s">
        <v>64</v>
      </c>
      <c r="C914" t="s">
        <v>26</v>
      </c>
      <c r="D914" t="s">
        <v>905</v>
      </c>
      <c r="E914" t="s">
        <v>189</v>
      </c>
      <c r="F914" t="s">
        <v>341</v>
      </c>
      <c r="G914" t="s">
        <v>512</v>
      </c>
      <c r="H914">
        <v>1</v>
      </c>
      <c r="I914" t="s">
        <v>574</v>
      </c>
      <c r="J914" t="s">
        <v>575</v>
      </c>
      <c r="K914" t="s">
        <v>512</v>
      </c>
      <c r="L914">
        <v>1</v>
      </c>
      <c r="M914" t="s">
        <v>29</v>
      </c>
      <c r="N914" t="s">
        <v>19</v>
      </c>
      <c r="P914" cm="1">
        <f t="array" ref="P9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14" s="19" t="s">
        <v>406</v>
      </c>
    </row>
    <row r="915" spans="2:18" hidden="1">
      <c r="B915" t="s">
        <v>64</v>
      </c>
      <c r="C915" t="s">
        <v>26</v>
      </c>
      <c r="D915" t="s">
        <v>905</v>
      </c>
      <c r="E915" t="s">
        <v>189</v>
      </c>
      <c r="F915" t="s">
        <v>341</v>
      </c>
      <c r="G915" t="s">
        <v>512</v>
      </c>
      <c r="H915">
        <v>1</v>
      </c>
      <c r="I915" t="s">
        <v>588</v>
      </c>
      <c r="J915" t="s">
        <v>589</v>
      </c>
      <c r="K915" t="s">
        <v>512</v>
      </c>
      <c r="L915">
        <v>1</v>
      </c>
      <c r="M915" t="s">
        <v>29</v>
      </c>
      <c r="N915" t="s">
        <v>19</v>
      </c>
      <c r="P915" cm="1">
        <f t="array" ref="P9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15" s="19" t="s">
        <v>406</v>
      </c>
    </row>
    <row r="916" spans="2:18" hidden="1">
      <c r="B916" t="s">
        <v>64</v>
      </c>
      <c r="C916" t="s">
        <v>26</v>
      </c>
      <c r="D916" t="s">
        <v>905</v>
      </c>
      <c r="E916" t="s">
        <v>189</v>
      </c>
      <c r="F916" t="s">
        <v>341</v>
      </c>
      <c r="G916" t="s">
        <v>512</v>
      </c>
      <c r="H916">
        <v>1</v>
      </c>
      <c r="I916" t="s">
        <v>527</v>
      </c>
      <c r="J916" t="s">
        <v>528</v>
      </c>
      <c r="K916" t="s">
        <v>512</v>
      </c>
      <c r="L916">
        <v>1</v>
      </c>
      <c r="M916" t="s">
        <v>29</v>
      </c>
      <c r="N916" t="s">
        <v>19</v>
      </c>
      <c r="P916" cm="1">
        <f t="array" ref="P9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16" s="19" t="s">
        <v>406</v>
      </c>
    </row>
    <row r="917" spans="2:18" hidden="1">
      <c r="B917" t="s">
        <v>64</v>
      </c>
      <c r="C917" t="s">
        <v>26</v>
      </c>
      <c r="D917" t="s">
        <v>905</v>
      </c>
      <c r="E917" t="s">
        <v>189</v>
      </c>
      <c r="F917" t="s">
        <v>341</v>
      </c>
      <c r="G917" t="s">
        <v>512</v>
      </c>
      <c r="H917">
        <v>1</v>
      </c>
      <c r="I917" t="s">
        <v>529</v>
      </c>
      <c r="J917" t="s">
        <v>530</v>
      </c>
      <c r="K917" t="s">
        <v>512</v>
      </c>
      <c r="L917">
        <v>1</v>
      </c>
      <c r="M917" t="s">
        <v>29</v>
      </c>
      <c r="N917" t="s">
        <v>19</v>
      </c>
      <c r="P917" cm="1">
        <f t="array" ref="P9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17" s="19" t="s">
        <v>406</v>
      </c>
    </row>
    <row r="918" spans="2:18" hidden="1">
      <c r="B918" t="s">
        <v>64</v>
      </c>
      <c r="C918" t="s">
        <v>26</v>
      </c>
      <c r="D918" t="s">
        <v>905</v>
      </c>
      <c r="E918" t="s">
        <v>189</v>
      </c>
      <c r="F918" t="s">
        <v>341</v>
      </c>
      <c r="G918" t="s">
        <v>512</v>
      </c>
      <c r="H918">
        <v>1</v>
      </c>
      <c r="I918" t="s">
        <v>576</v>
      </c>
      <c r="J918" t="s">
        <v>577</v>
      </c>
      <c r="K918" t="s">
        <v>512</v>
      </c>
      <c r="L918">
        <v>1</v>
      </c>
      <c r="M918" t="s">
        <v>29</v>
      </c>
      <c r="N918" t="s">
        <v>19</v>
      </c>
      <c r="P918" cm="1">
        <f t="array" ref="P9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18" s="19" t="s">
        <v>406</v>
      </c>
    </row>
    <row r="919" spans="2:18" hidden="1">
      <c r="B919" t="s">
        <v>64</v>
      </c>
      <c r="C919" t="s">
        <v>26</v>
      </c>
      <c r="D919" t="s">
        <v>905</v>
      </c>
      <c r="E919" t="s">
        <v>189</v>
      </c>
      <c r="F919" t="s">
        <v>341</v>
      </c>
      <c r="G919" t="s">
        <v>512</v>
      </c>
      <c r="H919">
        <v>1</v>
      </c>
      <c r="I919" t="s">
        <v>752</v>
      </c>
      <c r="J919" t="s">
        <v>955</v>
      </c>
      <c r="K919" t="s">
        <v>512</v>
      </c>
      <c r="L919">
        <v>1</v>
      </c>
      <c r="M919" t="s">
        <v>29</v>
      </c>
      <c r="N919" t="s">
        <v>19</v>
      </c>
      <c r="P919" cm="1">
        <f t="array" ref="P9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19" s="19" t="s">
        <v>406</v>
      </c>
    </row>
    <row r="920" spans="2:18" hidden="1">
      <c r="B920" t="s">
        <v>64</v>
      </c>
      <c r="C920" t="s">
        <v>26</v>
      </c>
      <c r="D920" t="s">
        <v>905</v>
      </c>
      <c r="E920" t="s">
        <v>189</v>
      </c>
      <c r="F920" t="s">
        <v>341</v>
      </c>
      <c r="G920" t="s">
        <v>512</v>
      </c>
      <c r="H920">
        <v>1</v>
      </c>
      <c r="I920" t="s">
        <v>753</v>
      </c>
      <c r="J920" t="s">
        <v>956</v>
      </c>
      <c r="K920" t="s">
        <v>512</v>
      </c>
      <c r="L920">
        <v>1</v>
      </c>
      <c r="M920" t="s">
        <v>29</v>
      </c>
      <c r="N920" t="s">
        <v>19</v>
      </c>
      <c r="P920" cm="1">
        <f t="array" ref="P9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20" s="19" t="s">
        <v>406</v>
      </c>
    </row>
    <row r="921" spans="2:18" hidden="1">
      <c r="B921" t="s">
        <v>64</v>
      </c>
      <c r="C921" t="s">
        <v>26</v>
      </c>
      <c r="D921" t="s">
        <v>905</v>
      </c>
      <c r="E921" t="s">
        <v>189</v>
      </c>
      <c r="F921" t="s">
        <v>341</v>
      </c>
      <c r="G921" t="s">
        <v>512</v>
      </c>
      <c r="H921">
        <v>1</v>
      </c>
      <c r="I921" t="s">
        <v>755</v>
      </c>
      <c r="J921" t="s">
        <v>957</v>
      </c>
      <c r="K921" t="s">
        <v>512</v>
      </c>
      <c r="L921">
        <v>1</v>
      </c>
      <c r="M921" t="s">
        <v>29</v>
      </c>
      <c r="N921" t="s">
        <v>19</v>
      </c>
      <c r="P921" cm="1">
        <f t="array" ref="P9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21" s="19" t="s">
        <v>406</v>
      </c>
    </row>
    <row r="922" spans="2:18" hidden="1">
      <c r="B922" t="s">
        <v>64</v>
      </c>
      <c r="C922" t="s">
        <v>26</v>
      </c>
      <c r="D922" t="s">
        <v>905</v>
      </c>
      <c r="E922" t="s">
        <v>189</v>
      </c>
      <c r="F922" t="s">
        <v>341</v>
      </c>
      <c r="G922" t="s">
        <v>512</v>
      </c>
      <c r="H922">
        <v>1</v>
      </c>
      <c r="I922" t="s">
        <v>757</v>
      </c>
      <c r="J922" t="s">
        <v>958</v>
      </c>
      <c r="K922" t="s">
        <v>512</v>
      </c>
      <c r="L922">
        <v>1</v>
      </c>
      <c r="M922" t="s">
        <v>29</v>
      </c>
      <c r="N922" t="s">
        <v>19</v>
      </c>
      <c r="P922" cm="1">
        <f t="array" ref="P9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22" s="19" t="s">
        <v>406</v>
      </c>
    </row>
    <row r="923" spans="2:18" hidden="1">
      <c r="B923" t="s">
        <v>64</v>
      </c>
      <c r="C923" t="s">
        <v>26</v>
      </c>
      <c r="D923" t="s">
        <v>905</v>
      </c>
      <c r="E923" t="s">
        <v>190</v>
      </c>
      <c r="F923" t="s">
        <v>343</v>
      </c>
      <c r="G923" t="s">
        <v>68</v>
      </c>
      <c r="H923">
        <v>1</v>
      </c>
      <c r="I923" t="s">
        <v>229</v>
      </c>
      <c r="J923" t="s">
        <v>230</v>
      </c>
      <c r="K923" t="s">
        <v>23</v>
      </c>
      <c r="L923">
        <v>4.3</v>
      </c>
      <c r="M923" t="s">
        <v>28</v>
      </c>
      <c r="N923" t="s">
        <v>36</v>
      </c>
      <c r="P923" cm="1">
        <f t="array" ref="P9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23" s="19" t="s">
        <v>406</v>
      </c>
    </row>
    <row r="924" spans="2:18" hidden="1">
      <c r="B924" t="s">
        <v>64</v>
      </c>
      <c r="C924" t="s">
        <v>26</v>
      </c>
      <c r="D924" t="s">
        <v>905</v>
      </c>
      <c r="E924" t="s">
        <v>190</v>
      </c>
      <c r="F924" t="s">
        <v>343</v>
      </c>
      <c r="G924" t="s">
        <v>68</v>
      </c>
      <c r="H924">
        <v>1</v>
      </c>
      <c r="I924" t="s">
        <v>446</v>
      </c>
      <c r="J924" t="s">
        <v>343</v>
      </c>
      <c r="K924" t="s">
        <v>68</v>
      </c>
      <c r="L924">
        <v>1</v>
      </c>
      <c r="M924" t="s">
        <v>28</v>
      </c>
      <c r="N924" t="s">
        <v>30</v>
      </c>
      <c r="P924" cm="1">
        <f t="array" ref="P9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24" s="19" t="s">
        <v>406</v>
      </c>
    </row>
    <row r="925" spans="2:18" hidden="1">
      <c r="B925" t="s">
        <v>64</v>
      </c>
      <c r="C925" t="s">
        <v>26</v>
      </c>
      <c r="D925" t="s">
        <v>905</v>
      </c>
      <c r="E925" t="s">
        <v>190</v>
      </c>
      <c r="F925" t="s">
        <v>343</v>
      </c>
      <c r="G925" t="s">
        <v>68</v>
      </c>
      <c r="H925">
        <v>1</v>
      </c>
      <c r="I925" t="s">
        <v>1036</v>
      </c>
      <c r="J925" t="s">
        <v>1037</v>
      </c>
      <c r="K925" t="s">
        <v>68</v>
      </c>
      <c r="L925">
        <v>6</v>
      </c>
      <c r="M925" t="s">
        <v>29</v>
      </c>
      <c r="N925" t="s">
        <v>44</v>
      </c>
      <c r="P925" cm="1">
        <f t="array" ref="P9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25" s="19" t="s">
        <v>406</v>
      </c>
    </row>
    <row r="926" spans="2:18" hidden="1">
      <c r="B926" t="s">
        <v>64</v>
      </c>
      <c r="C926" t="s">
        <v>26</v>
      </c>
      <c r="D926" t="s">
        <v>905</v>
      </c>
      <c r="E926" t="s">
        <v>190</v>
      </c>
      <c r="F926" t="s">
        <v>343</v>
      </c>
      <c r="G926" t="s">
        <v>68</v>
      </c>
      <c r="H926">
        <v>1</v>
      </c>
      <c r="I926" t="s">
        <v>507</v>
      </c>
      <c r="J926" t="s">
        <v>964</v>
      </c>
      <c r="K926" t="s">
        <v>68</v>
      </c>
      <c r="L926">
        <v>1</v>
      </c>
      <c r="M926" t="s">
        <v>29</v>
      </c>
      <c r="N926" t="s">
        <v>508</v>
      </c>
      <c r="P926" cm="1">
        <f t="array" ref="P9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26" s="19" t="s">
        <v>406</v>
      </c>
    </row>
    <row r="927" spans="2:18" hidden="1">
      <c r="B927" t="s">
        <v>64</v>
      </c>
      <c r="C927" t="s">
        <v>26</v>
      </c>
      <c r="D927" t="s">
        <v>905</v>
      </c>
      <c r="E927" t="s">
        <v>190</v>
      </c>
      <c r="F927" t="s">
        <v>343</v>
      </c>
      <c r="G927" t="s">
        <v>512</v>
      </c>
      <c r="H927">
        <v>1</v>
      </c>
      <c r="I927" t="s">
        <v>533</v>
      </c>
      <c r="J927" t="s">
        <v>534</v>
      </c>
      <c r="K927" t="s">
        <v>512</v>
      </c>
      <c r="L927">
        <v>1</v>
      </c>
      <c r="M927" t="s">
        <v>29</v>
      </c>
      <c r="N927" t="s">
        <v>19</v>
      </c>
      <c r="P927" cm="1">
        <f t="array" ref="P9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27" s="19" t="s">
        <v>406</v>
      </c>
    </row>
    <row r="928" spans="2:18" hidden="1">
      <c r="B928" t="s">
        <v>64</v>
      </c>
      <c r="C928" t="s">
        <v>26</v>
      </c>
      <c r="D928" t="s">
        <v>905</v>
      </c>
      <c r="E928" t="s">
        <v>190</v>
      </c>
      <c r="F928" t="s">
        <v>343</v>
      </c>
      <c r="G928" t="s">
        <v>512</v>
      </c>
      <c r="H928">
        <v>1</v>
      </c>
      <c r="I928" t="s">
        <v>588</v>
      </c>
      <c r="J928" t="s">
        <v>589</v>
      </c>
      <c r="K928" t="s">
        <v>512</v>
      </c>
      <c r="L928">
        <v>1</v>
      </c>
      <c r="M928" t="s">
        <v>29</v>
      </c>
      <c r="N928" t="s">
        <v>19</v>
      </c>
      <c r="P928" cm="1">
        <f t="array" ref="P9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28" s="19" t="s">
        <v>406</v>
      </c>
    </row>
    <row r="929" spans="2:18" hidden="1">
      <c r="B929" t="s">
        <v>64</v>
      </c>
      <c r="C929" t="s">
        <v>26</v>
      </c>
      <c r="D929" t="s">
        <v>905</v>
      </c>
      <c r="E929" t="s">
        <v>190</v>
      </c>
      <c r="F929" t="s">
        <v>343</v>
      </c>
      <c r="G929" t="s">
        <v>512</v>
      </c>
      <c r="H929">
        <v>1</v>
      </c>
      <c r="I929" t="s">
        <v>527</v>
      </c>
      <c r="J929" t="s">
        <v>528</v>
      </c>
      <c r="K929" t="s">
        <v>512</v>
      </c>
      <c r="L929">
        <v>1</v>
      </c>
      <c r="M929" t="s">
        <v>29</v>
      </c>
      <c r="N929" t="s">
        <v>19</v>
      </c>
      <c r="P929" cm="1">
        <f t="array" ref="P9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29" s="19" t="s">
        <v>406</v>
      </c>
    </row>
    <row r="930" spans="2:18" hidden="1">
      <c r="B930" t="s">
        <v>64</v>
      </c>
      <c r="C930" t="s">
        <v>26</v>
      </c>
      <c r="D930" t="s">
        <v>905</v>
      </c>
      <c r="E930" t="s">
        <v>190</v>
      </c>
      <c r="F930" t="s">
        <v>343</v>
      </c>
      <c r="G930" t="s">
        <v>512</v>
      </c>
      <c r="H930">
        <v>1</v>
      </c>
      <c r="I930" t="s">
        <v>529</v>
      </c>
      <c r="J930" t="s">
        <v>530</v>
      </c>
      <c r="K930" t="s">
        <v>512</v>
      </c>
      <c r="L930">
        <v>1</v>
      </c>
      <c r="M930" t="s">
        <v>29</v>
      </c>
      <c r="N930" t="s">
        <v>19</v>
      </c>
      <c r="P930" cm="1">
        <f t="array" ref="P9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30" s="19" t="s">
        <v>406</v>
      </c>
    </row>
    <row r="931" spans="2:18" hidden="1">
      <c r="B931" t="s">
        <v>64</v>
      </c>
      <c r="C931" t="s">
        <v>26</v>
      </c>
      <c r="D931" t="s">
        <v>905</v>
      </c>
      <c r="E931" t="s">
        <v>190</v>
      </c>
      <c r="F931" t="s">
        <v>343</v>
      </c>
      <c r="G931" t="s">
        <v>512</v>
      </c>
      <c r="H931">
        <v>1</v>
      </c>
      <c r="I931" t="s">
        <v>578</v>
      </c>
      <c r="J931" t="s">
        <v>579</v>
      </c>
      <c r="K931" t="s">
        <v>512</v>
      </c>
      <c r="L931">
        <v>1</v>
      </c>
      <c r="M931" t="s">
        <v>29</v>
      </c>
      <c r="N931" t="s">
        <v>19</v>
      </c>
      <c r="P931" cm="1">
        <f t="array" ref="P9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31" s="19" t="s">
        <v>406</v>
      </c>
    </row>
    <row r="932" spans="2:18" hidden="1">
      <c r="B932" t="s">
        <v>64</v>
      </c>
      <c r="C932" t="s">
        <v>26</v>
      </c>
      <c r="D932" t="s">
        <v>905</v>
      </c>
      <c r="E932" t="s">
        <v>190</v>
      </c>
      <c r="F932" t="s">
        <v>343</v>
      </c>
      <c r="G932" t="s">
        <v>512</v>
      </c>
      <c r="H932">
        <v>1</v>
      </c>
      <c r="I932" t="s">
        <v>752</v>
      </c>
      <c r="J932" t="s">
        <v>955</v>
      </c>
      <c r="K932" t="s">
        <v>512</v>
      </c>
      <c r="L932">
        <v>1</v>
      </c>
      <c r="M932" t="s">
        <v>29</v>
      </c>
      <c r="N932" t="s">
        <v>19</v>
      </c>
      <c r="P932" cm="1">
        <f t="array" ref="P9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32" s="19" t="s">
        <v>406</v>
      </c>
    </row>
    <row r="933" spans="2:18" hidden="1">
      <c r="B933" t="s">
        <v>64</v>
      </c>
      <c r="C933" t="s">
        <v>26</v>
      </c>
      <c r="D933" t="s">
        <v>905</v>
      </c>
      <c r="E933" t="s">
        <v>190</v>
      </c>
      <c r="F933" t="s">
        <v>343</v>
      </c>
      <c r="G933" t="s">
        <v>512</v>
      </c>
      <c r="H933">
        <v>1</v>
      </c>
      <c r="I933" t="s">
        <v>753</v>
      </c>
      <c r="J933" t="s">
        <v>956</v>
      </c>
      <c r="K933" t="s">
        <v>512</v>
      </c>
      <c r="L933">
        <v>1</v>
      </c>
      <c r="M933" t="s">
        <v>29</v>
      </c>
      <c r="N933" t="s">
        <v>19</v>
      </c>
      <c r="P933" cm="1">
        <f t="array" ref="P9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33" s="19" t="s">
        <v>406</v>
      </c>
    </row>
    <row r="934" spans="2:18" hidden="1">
      <c r="B934" t="s">
        <v>64</v>
      </c>
      <c r="C934" t="s">
        <v>26</v>
      </c>
      <c r="D934" t="s">
        <v>905</v>
      </c>
      <c r="E934" t="s">
        <v>190</v>
      </c>
      <c r="F934" t="s">
        <v>343</v>
      </c>
      <c r="G934" t="s">
        <v>512</v>
      </c>
      <c r="H934">
        <v>1</v>
      </c>
      <c r="I934" t="s">
        <v>755</v>
      </c>
      <c r="J934" t="s">
        <v>957</v>
      </c>
      <c r="K934" t="s">
        <v>512</v>
      </c>
      <c r="L934">
        <v>1</v>
      </c>
      <c r="M934" t="s">
        <v>29</v>
      </c>
      <c r="N934" t="s">
        <v>19</v>
      </c>
      <c r="P934" cm="1">
        <f t="array" ref="P9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34" s="19" t="s">
        <v>406</v>
      </c>
    </row>
    <row r="935" spans="2:18" hidden="1">
      <c r="B935" t="s">
        <v>64</v>
      </c>
      <c r="C935" t="s">
        <v>26</v>
      </c>
      <c r="D935" t="s">
        <v>905</v>
      </c>
      <c r="E935" t="s">
        <v>190</v>
      </c>
      <c r="F935" t="s">
        <v>343</v>
      </c>
      <c r="G935" t="s">
        <v>512</v>
      </c>
      <c r="H935">
        <v>1</v>
      </c>
      <c r="I935" t="s">
        <v>757</v>
      </c>
      <c r="J935" t="s">
        <v>958</v>
      </c>
      <c r="K935" t="s">
        <v>512</v>
      </c>
      <c r="L935">
        <v>1</v>
      </c>
      <c r="M935" t="s">
        <v>29</v>
      </c>
      <c r="N935" t="s">
        <v>19</v>
      </c>
      <c r="P935" cm="1">
        <f t="array" ref="P9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35" s="19" t="s">
        <v>406</v>
      </c>
    </row>
    <row r="936" spans="2:18" hidden="1">
      <c r="B936" t="s">
        <v>64</v>
      </c>
      <c r="C936" t="s">
        <v>26</v>
      </c>
      <c r="D936" t="s">
        <v>905</v>
      </c>
      <c r="E936" t="s">
        <v>191</v>
      </c>
      <c r="F936" t="s">
        <v>344</v>
      </c>
      <c r="G936" t="s">
        <v>68</v>
      </c>
      <c r="H936">
        <v>1</v>
      </c>
      <c r="I936" t="s">
        <v>229</v>
      </c>
      <c r="J936" t="s">
        <v>230</v>
      </c>
      <c r="K936" t="s">
        <v>23</v>
      </c>
      <c r="L936">
        <v>4.3810000000000002</v>
      </c>
      <c r="M936" t="s">
        <v>28</v>
      </c>
      <c r="N936" t="s">
        <v>36</v>
      </c>
      <c r="P936" cm="1">
        <f t="array" ref="P9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36" s="19" t="s">
        <v>406</v>
      </c>
    </row>
    <row r="937" spans="2:18" hidden="1">
      <c r="B937" t="s">
        <v>64</v>
      </c>
      <c r="C937" t="s">
        <v>26</v>
      </c>
      <c r="D937" t="s">
        <v>905</v>
      </c>
      <c r="E937" t="s">
        <v>191</v>
      </c>
      <c r="F937" t="s">
        <v>344</v>
      </c>
      <c r="G937" t="s">
        <v>68</v>
      </c>
      <c r="H937">
        <v>1</v>
      </c>
      <c r="I937" t="s">
        <v>447</v>
      </c>
      <c r="J937" t="s">
        <v>344</v>
      </c>
      <c r="K937" t="s">
        <v>68</v>
      </c>
      <c r="L937">
        <v>1</v>
      </c>
      <c r="M937" t="s">
        <v>28</v>
      </c>
      <c r="N937" t="s">
        <v>30</v>
      </c>
      <c r="P937" cm="1">
        <f t="array" ref="P9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37" s="19" t="s">
        <v>406</v>
      </c>
    </row>
    <row r="938" spans="2:18" hidden="1">
      <c r="B938" t="s">
        <v>64</v>
      </c>
      <c r="C938" t="s">
        <v>26</v>
      </c>
      <c r="D938" t="s">
        <v>905</v>
      </c>
      <c r="E938" t="s">
        <v>191</v>
      </c>
      <c r="F938" t="s">
        <v>344</v>
      </c>
      <c r="G938" t="s">
        <v>68</v>
      </c>
      <c r="H938">
        <v>1</v>
      </c>
      <c r="I938" t="s">
        <v>1036</v>
      </c>
      <c r="J938" t="s">
        <v>1037</v>
      </c>
      <c r="K938" t="s">
        <v>68</v>
      </c>
      <c r="L938">
        <v>6</v>
      </c>
      <c r="M938" t="s">
        <v>29</v>
      </c>
      <c r="N938" t="s">
        <v>44</v>
      </c>
      <c r="P938" cm="1">
        <f t="array" ref="P9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38" s="19" t="s">
        <v>406</v>
      </c>
    </row>
    <row r="939" spans="2:18" hidden="1">
      <c r="B939" t="s">
        <v>64</v>
      </c>
      <c r="C939" t="s">
        <v>26</v>
      </c>
      <c r="D939" t="s">
        <v>905</v>
      </c>
      <c r="E939" t="s">
        <v>191</v>
      </c>
      <c r="F939" t="s">
        <v>344</v>
      </c>
      <c r="G939" t="s">
        <v>68</v>
      </c>
      <c r="H939">
        <v>1</v>
      </c>
      <c r="I939" t="s">
        <v>507</v>
      </c>
      <c r="J939" t="s">
        <v>964</v>
      </c>
      <c r="K939" t="s">
        <v>68</v>
      </c>
      <c r="L939">
        <v>1</v>
      </c>
      <c r="M939" t="s">
        <v>29</v>
      </c>
      <c r="N939" t="s">
        <v>508</v>
      </c>
      <c r="P939" cm="1">
        <f t="array" ref="P9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39" s="19" t="s">
        <v>406</v>
      </c>
    </row>
    <row r="940" spans="2:18" hidden="1">
      <c r="B940" t="s">
        <v>64</v>
      </c>
      <c r="C940" t="s">
        <v>26</v>
      </c>
      <c r="D940" t="s">
        <v>905</v>
      </c>
      <c r="E940" t="s">
        <v>191</v>
      </c>
      <c r="F940" t="s">
        <v>344</v>
      </c>
      <c r="G940" t="s">
        <v>512</v>
      </c>
      <c r="H940">
        <v>1</v>
      </c>
      <c r="I940" t="s">
        <v>566</v>
      </c>
      <c r="J940" t="s">
        <v>567</v>
      </c>
      <c r="K940" t="s">
        <v>512</v>
      </c>
      <c r="L940">
        <v>1</v>
      </c>
      <c r="M940" t="s">
        <v>29</v>
      </c>
      <c r="N940" t="s">
        <v>19</v>
      </c>
      <c r="P940" cm="1">
        <f t="array" ref="P9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40" s="19" t="s">
        <v>406</v>
      </c>
    </row>
    <row r="941" spans="2:18" hidden="1">
      <c r="B941" t="s">
        <v>64</v>
      </c>
      <c r="C941" t="s">
        <v>26</v>
      </c>
      <c r="D941" t="s">
        <v>905</v>
      </c>
      <c r="E941" t="s">
        <v>191</v>
      </c>
      <c r="F941" t="s">
        <v>344</v>
      </c>
      <c r="G941" t="s">
        <v>512</v>
      </c>
      <c r="H941">
        <v>1</v>
      </c>
      <c r="I941" t="s">
        <v>525</v>
      </c>
      <c r="J941" t="s">
        <v>526</v>
      </c>
      <c r="K941" t="s">
        <v>512</v>
      </c>
      <c r="L941">
        <v>1</v>
      </c>
      <c r="M941" t="s">
        <v>29</v>
      </c>
      <c r="N941" t="s">
        <v>19</v>
      </c>
      <c r="P941" cm="1">
        <f t="array" ref="P9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41" s="19" t="s">
        <v>406</v>
      </c>
    </row>
    <row r="942" spans="2:18" hidden="1">
      <c r="B942" t="s">
        <v>64</v>
      </c>
      <c r="C942" t="s">
        <v>26</v>
      </c>
      <c r="D942" t="s">
        <v>905</v>
      </c>
      <c r="E942" t="s">
        <v>191</v>
      </c>
      <c r="F942" t="s">
        <v>344</v>
      </c>
      <c r="G942" t="s">
        <v>512</v>
      </c>
      <c r="H942">
        <v>1</v>
      </c>
      <c r="I942" t="s">
        <v>527</v>
      </c>
      <c r="J942" t="s">
        <v>528</v>
      </c>
      <c r="K942" t="s">
        <v>512</v>
      </c>
      <c r="L942">
        <v>1</v>
      </c>
      <c r="M942" t="s">
        <v>29</v>
      </c>
      <c r="N942" t="s">
        <v>19</v>
      </c>
      <c r="P942" cm="1">
        <f t="array" ref="P9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42" s="19" t="s">
        <v>406</v>
      </c>
    </row>
    <row r="943" spans="2:18" hidden="1">
      <c r="B943" t="s">
        <v>64</v>
      </c>
      <c r="C943" t="s">
        <v>26</v>
      </c>
      <c r="D943" t="s">
        <v>905</v>
      </c>
      <c r="E943" t="s">
        <v>191</v>
      </c>
      <c r="F943" t="s">
        <v>344</v>
      </c>
      <c r="G943" t="s">
        <v>512</v>
      </c>
      <c r="H943">
        <v>1</v>
      </c>
      <c r="I943" t="s">
        <v>529</v>
      </c>
      <c r="J943" t="s">
        <v>530</v>
      </c>
      <c r="K943" t="s">
        <v>512</v>
      </c>
      <c r="L943">
        <v>1</v>
      </c>
      <c r="M943" t="s">
        <v>29</v>
      </c>
      <c r="N943" t="s">
        <v>19</v>
      </c>
      <c r="P943" cm="1">
        <f t="array" ref="P9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43" s="19" t="s">
        <v>406</v>
      </c>
    </row>
    <row r="944" spans="2:18" hidden="1">
      <c r="B944" t="s">
        <v>64</v>
      </c>
      <c r="C944" t="s">
        <v>26</v>
      </c>
      <c r="D944" t="s">
        <v>905</v>
      </c>
      <c r="E944" t="s">
        <v>191</v>
      </c>
      <c r="F944" t="s">
        <v>344</v>
      </c>
      <c r="G944" t="s">
        <v>512</v>
      </c>
      <c r="H944">
        <v>1</v>
      </c>
      <c r="I944" t="s">
        <v>590</v>
      </c>
      <c r="J944" t="s">
        <v>591</v>
      </c>
      <c r="K944" t="s">
        <v>512</v>
      </c>
      <c r="L944">
        <v>1</v>
      </c>
      <c r="M944" t="s">
        <v>29</v>
      </c>
      <c r="N944" t="s">
        <v>19</v>
      </c>
      <c r="P944" cm="1">
        <f t="array" ref="P9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44" s="19" t="s">
        <v>406</v>
      </c>
    </row>
    <row r="945" spans="2:18" hidden="1">
      <c r="B945" t="s">
        <v>64</v>
      </c>
      <c r="C945" t="s">
        <v>26</v>
      </c>
      <c r="D945" t="s">
        <v>905</v>
      </c>
      <c r="E945" t="s">
        <v>191</v>
      </c>
      <c r="F945" t="s">
        <v>344</v>
      </c>
      <c r="G945" t="s">
        <v>512</v>
      </c>
      <c r="H945">
        <v>1</v>
      </c>
      <c r="I945" t="s">
        <v>752</v>
      </c>
      <c r="J945" t="s">
        <v>955</v>
      </c>
      <c r="K945" t="s">
        <v>512</v>
      </c>
      <c r="L945">
        <v>1</v>
      </c>
      <c r="M945" t="s">
        <v>29</v>
      </c>
      <c r="N945" t="s">
        <v>19</v>
      </c>
      <c r="P945" cm="1">
        <f t="array" ref="P9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45" s="19" t="s">
        <v>406</v>
      </c>
    </row>
    <row r="946" spans="2:18" hidden="1">
      <c r="B946" t="s">
        <v>64</v>
      </c>
      <c r="C946" t="s">
        <v>26</v>
      </c>
      <c r="D946" t="s">
        <v>905</v>
      </c>
      <c r="E946" t="s">
        <v>191</v>
      </c>
      <c r="F946" t="s">
        <v>344</v>
      </c>
      <c r="G946" t="s">
        <v>512</v>
      </c>
      <c r="H946">
        <v>1</v>
      </c>
      <c r="I946" t="s">
        <v>753</v>
      </c>
      <c r="J946" t="s">
        <v>956</v>
      </c>
      <c r="K946" t="s">
        <v>512</v>
      </c>
      <c r="L946">
        <v>1</v>
      </c>
      <c r="M946" t="s">
        <v>29</v>
      </c>
      <c r="N946" t="s">
        <v>19</v>
      </c>
      <c r="P946" cm="1">
        <f t="array" ref="P9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46" s="19" t="s">
        <v>406</v>
      </c>
    </row>
    <row r="947" spans="2:18" hidden="1">
      <c r="B947" t="s">
        <v>64</v>
      </c>
      <c r="C947" t="s">
        <v>26</v>
      </c>
      <c r="D947" t="s">
        <v>905</v>
      </c>
      <c r="E947" t="s">
        <v>191</v>
      </c>
      <c r="F947" t="s">
        <v>344</v>
      </c>
      <c r="G947" t="s">
        <v>512</v>
      </c>
      <c r="H947">
        <v>1</v>
      </c>
      <c r="I947" t="s">
        <v>755</v>
      </c>
      <c r="J947" t="s">
        <v>957</v>
      </c>
      <c r="K947" t="s">
        <v>512</v>
      </c>
      <c r="L947">
        <v>1</v>
      </c>
      <c r="M947" t="s">
        <v>29</v>
      </c>
      <c r="N947" t="s">
        <v>19</v>
      </c>
      <c r="P947" cm="1">
        <f t="array" ref="P9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47" s="19" t="s">
        <v>406</v>
      </c>
    </row>
    <row r="948" spans="2:18" hidden="1">
      <c r="B948" t="s">
        <v>64</v>
      </c>
      <c r="C948" t="s">
        <v>26</v>
      </c>
      <c r="D948" t="s">
        <v>905</v>
      </c>
      <c r="E948" t="s">
        <v>191</v>
      </c>
      <c r="F948" t="s">
        <v>344</v>
      </c>
      <c r="G948" t="s">
        <v>512</v>
      </c>
      <c r="H948">
        <v>1</v>
      </c>
      <c r="I948" t="s">
        <v>757</v>
      </c>
      <c r="J948" t="s">
        <v>958</v>
      </c>
      <c r="K948" t="s">
        <v>512</v>
      </c>
      <c r="L948">
        <v>1</v>
      </c>
      <c r="M948" t="s">
        <v>29</v>
      </c>
      <c r="N948" t="s">
        <v>19</v>
      </c>
      <c r="P948" cm="1">
        <f t="array" ref="P9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48" s="19" t="s">
        <v>406</v>
      </c>
    </row>
    <row r="949" spans="2:18" hidden="1">
      <c r="B949" t="s">
        <v>64</v>
      </c>
      <c r="C949" t="s">
        <v>26</v>
      </c>
      <c r="D949" t="s">
        <v>905</v>
      </c>
      <c r="E949" t="s">
        <v>192</v>
      </c>
      <c r="F949" t="s">
        <v>345</v>
      </c>
      <c r="G949" t="s">
        <v>68</v>
      </c>
      <c r="H949">
        <v>1</v>
      </c>
      <c r="I949" t="s">
        <v>489</v>
      </c>
      <c r="J949" t="s">
        <v>490</v>
      </c>
      <c r="K949" t="s">
        <v>68</v>
      </c>
      <c r="L949">
        <v>1</v>
      </c>
      <c r="M949" t="s">
        <v>29</v>
      </c>
      <c r="N949" t="s">
        <v>42</v>
      </c>
      <c r="P949" cm="1">
        <f t="array" ref="P9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49" s="19" t="s">
        <v>406</v>
      </c>
    </row>
    <row r="950" spans="2:18" hidden="1">
      <c r="B950" t="s">
        <v>64</v>
      </c>
      <c r="C950" t="s">
        <v>26</v>
      </c>
      <c r="D950" t="s">
        <v>905</v>
      </c>
      <c r="E950" t="s">
        <v>192</v>
      </c>
      <c r="F950" t="s">
        <v>345</v>
      </c>
      <c r="G950" t="s">
        <v>68</v>
      </c>
      <c r="H950">
        <v>1</v>
      </c>
      <c r="I950" t="s">
        <v>229</v>
      </c>
      <c r="J950" t="s">
        <v>230</v>
      </c>
      <c r="K950" t="s">
        <v>23</v>
      </c>
      <c r="L950">
        <v>5.3579999999999997</v>
      </c>
      <c r="M950" t="s">
        <v>28</v>
      </c>
      <c r="N950" t="s">
        <v>36</v>
      </c>
      <c r="P950" cm="1">
        <f t="array" ref="P9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50" s="19" t="s">
        <v>406</v>
      </c>
    </row>
    <row r="951" spans="2:18" hidden="1">
      <c r="B951" t="s">
        <v>64</v>
      </c>
      <c r="C951" t="s">
        <v>26</v>
      </c>
      <c r="D951" t="s">
        <v>905</v>
      </c>
      <c r="E951" t="s">
        <v>192</v>
      </c>
      <c r="F951" t="s">
        <v>345</v>
      </c>
      <c r="G951" t="s">
        <v>68</v>
      </c>
      <c r="H951">
        <v>1</v>
      </c>
      <c r="I951" t="s">
        <v>448</v>
      </c>
      <c r="J951" t="s">
        <v>345</v>
      </c>
      <c r="K951" t="s">
        <v>68</v>
      </c>
      <c r="L951">
        <v>1</v>
      </c>
      <c r="M951" t="s">
        <v>28</v>
      </c>
      <c r="N951" t="s">
        <v>30</v>
      </c>
      <c r="P951" cm="1">
        <f t="array" ref="P9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51" s="19" t="s">
        <v>406</v>
      </c>
    </row>
    <row r="952" spans="2:18" hidden="1">
      <c r="B952" t="s">
        <v>64</v>
      </c>
      <c r="C952" t="s">
        <v>26</v>
      </c>
      <c r="D952" t="s">
        <v>905</v>
      </c>
      <c r="E952" t="s">
        <v>192</v>
      </c>
      <c r="F952" t="s">
        <v>345</v>
      </c>
      <c r="G952" t="s">
        <v>68</v>
      </c>
      <c r="H952">
        <v>1</v>
      </c>
      <c r="I952" t="s">
        <v>501</v>
      </c>
      <c r="J952" t="s">
        <v>1128</v>
      </c>
      <c r="K952" t="s">
        <v>68</v>
      </c>
      <c r="L952">
        <v>1</v>
      </c>
      <c r="M952" t="s">
        <v>29</v>
      </c>
      <c r="N952" t="s">
        <v>43</v>
      </c>
      <c r="P952" cm="1">
        <f t="array" ref="P9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52" s="19" t="s">
        <v>406</v>
      </c>
    </row>
    <row r="953" spans="2:18" hidden="1">
      <c r="B953" t="s">
        <v>64</v>
      </c>
      <c r="C953" t="s">
        <v>26</v>
      </c>
      <c r="D953" t="s">
        <v>905</v>
      </c>
      <c r="E953" t="s">
        <v>192</v>
      </c>
      <c r="F953" t="s">
        <v>345</v>
      </c>
      <c r="G953" t="s">
        <v>68</v>
      </c>
      <c r="H953">
        <v>1</v>
      </c>
      <c r="I953" t="s">
        <v>507</v>
      </c>
      <c r="J953" t="s">
        <v>964</v>
      </c>
      <c r="K953" t="s">
        <v>68</v>
      </c>
      <c r="L953">
        <v>1</v>
      </c>
      <c r="M953" t="s">
        <v>29</v>
      </c>
      <c r="N953" t="s">
        <v>508</v>
      </c>
      <c r="P953" cm="1">
        <f t="array" ref="P9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53" s="19" t="s">
        <v>406</v>
      </c>
    </row>
    <row r="954" spans="2:18" hidden="1">
      <c r="B954" t="s">
        <v>64</v>
      </c>
      <c r="C954" t="s">
        <v>26</v>
      </c>
      <c r="D954" t="s">
        <v>905</v>
      </c>
      <c r="E954" t="s">
        <v>193</v>
      </c>
      <c r="F954" t="s">
        <v>346</v>
      </c>
      <c r="G954" t="s">
        <v>68</v>
      </c>
      <c r="H954">
        <v>1</v>
      </c>
      <c r="I954" t="s">
        <v>229</v>
      </c>
      <c r="J954" t="s">
        <v>230</v>
      </c>
      <c r="K954" t="s">
        <v>23</v>
      </c>
      <c r="L954">
        <v>4.3810000000000002</v>
      </c>
      <c r="M954" t="s">
        <v>28</v>
      </c>
      <c r="N954" t="s">
        <v>36</v>
      </c>
      <c r="P954" cm="1">
        <f t="array" ref="P9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54" s="19" t="s">
        <v>406</v>
      </c>
    </row>
    <row r="955" spans="2:18" hidden="1">
      <c r="B955" t="s">
        <v>64</v>
      </c>
      <c r="C955" t="s">
        <v>26</v>
      </c>
      <c r="D955" t="s">
        <v>905</v>
      </c>
      <c r="E955" t="s">
        <v>193</v>
      </c>
      <c r="F955" t="s">
        <v>346</v>
      </c>
      <c r="G955" t="s">
        <v>68</v>
      </c>
      <c r="H955">
        <v>1</v>
      </c>
      <c r="I955" t="s">
        <v>449</v>
      </c>
      <c r="J955" t="s">
        <v>346</v>
      </c>
      <c r="K955" t="s">
        <v>68</v>
      </c>
      <c r="L955">
        <v>1</v>
      </c>
      <c r="M955" t="s">
        <v>28</v>
      </c>
      <c r="N955" t="s">
        <v>30</v>
      </c>
      <c r="P955" cm="1">
        <f t="array" ref="P9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55" s="19" t="s">
        <v>406</v>
      </c>
    </row>
    <row r="956" spans="2:18" hidden="1">
      <c r="B956" t="s">
        <v>64</v>
      </c>
      <c r="C956" t="s">
        <v>26</v>
      </c>
      <c r="D956" t="s">
        <v>905</v>
      </c>
      <c r="E956" t="s">
        <v>193</v>
      </c>
      <c r="F956" t="s">
        <v>346</v>
      </c>
      <c r="G956" t="s">
        <v>68</v>
      </c>
      <c r="H956">
        <v>1</v>
      </c>
      <c r="I956" t="s">
        <v>1036</v>
      </c>
      <c r="J956" t="s">
        <v>1037</v>
      </c>
      <c r="K956" t="s">
        <v>68</v>
      </c>
      <c r="L956">
        <v>6</v>
      </c>
      <c r="M956" t="s">
        <v>29</v>
      </c>
      <c r="N956" t="s">
        <v>44</v>
      </c>
      <c r="P956" cm="1">
        <f t="array" ref="P9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56" s="19" t="s">
        <v>406</v>
      </c>
    </row>
    <row r="957" spans="2:18" hidden="1">
      <c r="B957" t="s">
        <v>64</v>
      </c>
      <c r="C957" t="s">
        <v>26</v>
      </c>
      <c r="D957" t="s">
        <v>905</v>
      </c>
      <c r="E957" t="s">
        <v>193</v>
      </c>
      <c r="F957" t="s">
        <v>346</v>
      </c>
      <c r="G957" t="s">
        <v>68</v>
      </c>
      <c r="H957">
        <v>1</v>
      </c>
      <c r="I957" t="s">
        <v>507</v>
      </c>
      <c r="J957" t="s">
        <v>964</v>
      </c>
      <c r="K957" t="s">
        <v>68</v>
      </c>
      <c r="L957">
        <v>1</v>
      </c>
      <c r="M957" t="s">
        <v>29</v>
      </c>
      <c r="N957" t="s">
        <v>508</v>
      </c>
      <c r="P957" cm="1">
        <f t="array" ref="P9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57" s="19" t="s">
        <v>406</v>
      </c>
    </row>
    <row r="958" spans="2:18" hidden="1">
      <c r="B958" t="s">
        <v>64</v>
      </c>
      <c r="C958" t="s">
        <v>26</v>
      </c>
      <c r="D958" t="s">
        <v>905</v>
      </c>
      <c r="E958" t="s">
        <v>193</v>
      </c>
      <c r="F958" t="s">
        <v>346</v>
      </c>
      <c r="G958" t="s">
        <v>512</v>
      </c>
      <c r="H958">
        <v>1</v>
      </c>
      <c r="I958" t="s">
        <v>566</v>
      </c>
      <c r="J958" t="s">
        <v>567</v>
      </c>
      <c r="K958" t="s">
        <v>512</v>
      </c>
      <c r="L958">
        <v>1</v>
      </c>
      <c r="M958" t="s">
        <v>29</v>
      </c>
      <c r="N958" t="s">
        <v>19</v>
      </c>
      <c r="P958" cm="1">
        <f t="array" ref="P9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58" s="19" t="s">
        <v>406</v>
      </c>
    </row>
    <row r="959" spans="2:18" hidden="1">
      <c r="B959" t="s">
        <v>64</v>
      </c>
      <c r="C959" t="s">
        <v>26</v>
      </c>
      <c r="D959" t="s">
        <v>905</v>
      </c>
      <c r="E959" t="s">
        <v>193</v>
      </c>
      <c r="F959" t="s">
        <v>346</v>
      </c>
      <c r="G959" t="s">
        <v>512</v>
      </c>
      <c r="H959">
        <v>1</v>
      </c>
      <c r="I959" t="s">
        <v>525</v>
      </c>
      <c r="J959" t="s">
        <v>526</v>
      </c>
      <c r="K959" t="s">
        <v>512</v>
      </c>
      <c r="L959">
        <v>1</v>
      </c>
      <c r="M959" t="s">
        <v>29</v>
      </c>
      <c r="N959" t="s">
        <v>19</v>
      </c>
      <c r="P959" cm="1">
        <f t="array" ref="P9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59" s="19" t="s">
        <v>406</v>
      </c>
    </row>
    <row r="960" spans="2:18" hidden="1">
      <c r="B960" t="s">
        <v>64</v>
      </c>
      <c r="C960" t="s">
        <v>26</v>
      </c>
      <c r="D960" t="s">
        <v>905</v>
      </c>
      <c r="E960" t="s">
        <v>193</v>
      </c>
      <c r="F960" t="s">
        <v>346</v>
      </c>
      <c r="G960" t="s">
        <v>512</v>
      </c>
      <c r="H960">
        <v>1</v>
      </c>
      <c r="I960" t="s">
        <v>527</v>
      </c>
      <c r="J960" t="s">
        <v>528</v>
      </c>
      <c r="K960" t="s">
        <v>512</v>
      </c>
      <c r="L960">
        <v>1</v>
      </c>
      <c r="M960" t="s">
        <v>29</v>
      </c>
      <c r="N960" t="s">
        <v>19</v>
      </c>
      <c r="P960" cm="1">
        <f t="array" ref="P9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60" s="19" t="s">
        <v>406</v>
      </c>
    </row>
    <row r="961" spans="2:18" hidden="1">
      <c r="B961" t="s">
        <v>64</v>
      </c>
      <c r="C961" t="s">
        <v>26</v>
      </c>
      <c r="D961" t="s">
        <v>905</v>
      </c>
      <c r="E961" t="s">
        <v>193</v>
      </c>
      <c r="F961" t="s">
        <v>346</v>
      </c>
      <c r="G961" t="s">
        <v>512</v>
      </c>
      <c r="H961">
        <v>1</v>
      </c>
      <c r="I961" t="s">
        <v>529</v>
      </c>
      <c r="J961" t="s">
        <v>530</v>
      </c>
      <c r="K961" t="s">
        <v>512</v>
      </c>
      <c r="L961">
        <v>1</v>
      </c>
      <c r="M961" t="s">
        <v>29</v>
      </c>
      <c r="N961" t="s">
        <v>19</v>
      </c>
      <c r="P961" cm="1">
        <f t="array" ref="P9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61" s="19" t="s">
        <v>406</v>
      </c>
    </row>
    <row r="962" spans="2:18" hidden="1">
      <c r="B962" t="s">
        <v>64</v>
      </c>
      <c r="C962" t="s">
        <v>26</v>
      </c>
      <c r="D962" t="s">
        <v>905</v>
      </c>
      <c r="E962" t="s">
        <v>193</v>
      </c>
      <c r="F962" t="s">
        <v>346</v>
      </c>
      <c r="G962" t="s">
        <v>512</v>
      </c>
      <c r="H962">
        <v>1</v>
      </c>
      <c r="I962" t="s">
        <v>590</v>
      </c>
      <c r="J962" t="s">
        <v>591</v>
      </c>
      <c r="K962" t="s">
        <v>512</v>
      </c>
      <c r="L962">
        <v>1</v>
      </c>
      <c r="M962" t="s">
        <v>29</v>
      </c>
      <c r="N962" t="s">
        <v>19</v>
      </c>
      <c r="P962" cm="1">
        <f t="array" ref="P9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62" s="19" t="s">
        <v>406</v>
      </c>
    </row>
    <row r="963" spans="2:18" hidden="1">
      <c r="B963" t="s">
        <v>64</v>
      </c>
      <c r="C963" t="s">
        <v>26</v>
      </c>
      <c r="D963" t="s">
        <v>905</v>
      </c>
      <c r="E963" t="s">
        <v>193</v>
      </c>
      <c r="F963" t="s">
        <v>346</v>
      </c>
      <c r="G963" t="s">
        <v>512</v>
      </c>
      <c r="H963">
        <v>1</v>
      </c>
      <c r="I963" t="s">
        <v>752</v>
      </c>
      <c r="J963" t="s">
        <v>955</v>
      </c>
      <c r="K963" t="s">
        <v>512</v>
      </c>
      <c r="L963">
        <v>1</v>
      </c>
      <c r="M963" t="s">
        <v>29</v>
      </c>
      <c r="N963" t="s">
        <v>19</v>
      </c>
      <c r="P963" cm="1">
        <f t="array" ref="P9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63" s="19" t="s">
        <v>406</v>
      </c>
    </row>
    <row r="964" spans="2:18" hidden="1">
      <c r="B964" t="s">
        <v>64</v>
      </c>
      <c r="C964" t="s">
        <v>26</v>
      </c>
      <c r="D964" t="s">
        <v>905</v>
      </c>
      <c r="E964" t="s">
        <v>193</v>
      </c>
      <c r="F964" t="s">
        <v>346</v>
      </c>
      <c r="G964" t="s">
        <v>512</v>
      </c>
      <c r="H964">
        <v>1</v>
      </c>
      <c r="I964" t="s">
        <v>753</v>
      </c>
      <c r="J964" t="s">
        <v>956</v>
      </c>
      <c r="K964" t="s">
        <v>512</v>
      </c>
      <c r="L964">
        <v>1</v>
      </c>
      <c r="M964" t="s">
        <v>29</v>
      </c>
      <c r="N964" t="s">
        <v>19</v>
      </c>
      <c r="P964" cm="1">
        <f t="array" ref="P9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64" s="19" t="s">
        <v>406</v>
      </c>
    </row>
    <row r="965" spans="2:18" hidden="1">
      <c r="B965" t="s">
        <v>64</v>
      </c>
      <c r="C965" t="s">
        <v>26</v>
      </c>
      <c r="D965" t="s">
        <v>905</v>
      </c>
      <c r="E965" t="s">
        <v>193</v>
      </c>
      <c r="F965" t="s">
        <v>346</v>
      </c>
      <c r="G965" t="s">
        <v>512</v>
      </c>
      <c r="H965">
        <v>1</v>
      </c>
      <c r="I965" t="s">
        <v>755</v>
      </c>
      <c r="J965" t="s">
        <v>957</v>
      </c>
      <c r="K965" t="s">
        <v>512</v>
      </c>
      <c r="L965">
        <v>1</v>
      </c>
      <c r="M965" t="s">
        <v>29</v>
      </c>
      <c r="N965" t="s">
        <v>19</v>
      </c>
      <c r="P965" cm="1">
        <f t="array" ref="P9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65" s="19" t="s">
        <v>406</v>
      </c>
    </row>
    <row r="966" spans="2:18" hidden="1">
      <c r="B966" t="s">
        <v>64</v>
      </c>
      <c r="C966" t="s">
        <v>26</v>
      </c>
      <c r="D966" t="s">
        <v>905</v>
      </c>
      <c r="E966" t="s">
        <v>193</v>
      </c>
      <c r="F966" t="s">
        <v>346</v>
      </c>
      <c r="G966" t="s">
        <v>512</v>
      </c>
      <c r="H966">
        <v>1</v>
      </c>
      <c r="I966" t="s">
        <v>757</v>
      </c>
      <c r="J966" t="s">
        <v>958</v>
      </c>
      <c r="K966" t="s">
        <v>512</v>
      </c>
      <c r="L966">
        <v>1</v>
      </c>
      <c r="M966" t="s">
        <v>29</v>
      </c>
      <c r="N966" t="s">
        <v>19</v>
      </c>
      <c r="P966" cm="1">
        <f t="array" ref="P9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66" s="19" t="s">
        <v>406</v>
      </c>
    </row>
    <row r="967" spans="2:18" hidden="1">
      <c r="B967" t="s">
        <v>64</v>
      </c>
      <c r="C967" t="s">
        <v>26</v>
      </c>
      <c r="D967" t="s">
        <v>905</v>
      </c>
      <c r="E967" t="s">
        <v>194</v>
      </c>
      <c r="F967" t="s">
        <v>347</v>
      </c>
      <c r="G967" t="s">
        <v>68</v>
      </c>
      <c r="H967">
        <v>1</v>
      </c>
      <c r="I967" t="s">
        <v>229</v>
      </c>
      <c r="J967" t="s">
        <v>230</v>
      </c>
      <c r="K967" t="s">
        <v>23</v>
      </c>
      <c r="L967">
        <v>4.3810000000000002</v>
      </c>
      <c r="M967" t="s">
        <v>28</v>
      </c>
      <c r="N967" t="s">
        <v>36</v>
      </c>
      <c r="P967" cm="1">
        <f t="array" ref="P9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67" s="19" t="s">
        <v>406</v>
      </c>
    </row>
    <row r="968" spans="2:18" hidden="1">
      <c r="B968" t="s">
        <v>64</v>
      </c>
      <c r="C968" t="s">
        <v>26</v>
      </c>
      <c r="D968" t="s">
        <v>905</v>
      </c>
      <c r="E968" t="s">
        <v>194</v>
      </c>
      <c r="F968" t="s">
        <v>347</v>
      </c>
      <c r="G968" t="s">
        <v>68</v>
      </c>
      <c r="H968">
        <v>1</v>
      </c>
      <c r="I968" t="s">
        <v>450</v>
      </c>
      <c r="J968" t="s">
        <v>347</v>
      </c>
      <c r="K968" t="s">
        <v>68</v>
      </c>
      <c r="L968">
        <v>1</v>
      </c>
      <c r="M968" t="s">
        <v>28</v>
      </c>
      <c r="N968" t="s">
        <v>30</v>
      </c>
      <c r="P968" cm="1">
        <f t="array" ref="P9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68" s="19" t="s">
        <v>406</v>
      </c>
    </row>
    <row r="969" spans="2:18" hidden="1">
      <c r="B969" t="s">
        <v>64</v>
      </c>
      <c r="C969" t="s">
        <v>26</v>
      </c>
      <c r="D969" t="s">
        <v>905</v>
      </c>
      <c r="E969" t="s">
        <v>194</v>
      </c>
      <c r="F969" t="s">
        <v>347</v>
      </c>
      <c r="G969" t="s">
        <v>68</v>
      </c>
      <c r="H969">
        <v>1</v>
      </c>
      <c r="I969" t="s">
        <v>1036</v>
      </c>
      <c r="J969" t="s">
        <v>1037</v>
      </c>
      <c r="K969" t="s">
        <v>68</v>
      </c>
      <c r="L969">
        <v>6</v>
      </c>
      <c r="M969" t="s">
        <v>29</v>
      </c>
      <c r="N969" t="s">
        <v>44</v>
      </c>
      <c r="P969" cm="1">
        <f t="array" ref="P9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69" s="19" t="s">
        <v>406</v>
      </c>
    </row>
    <row r="970" spans="2:18" hidden="1">
      <c r="B970" t="s">
        <v>64</v>
      </c>
      <c r="C970" t="s">
        <v>26</v>
      </c>
      <c r="D970" t="s">
        <v>905</v>
      </c>
      <c r="E970" t="s">
        <v>194</v>
      </c>
      <c r="F970" t="s">
        <v>347</v>
      </c>
      <c r="G970" t="s">
        <v>68</v>
      </c>
      <c r="H970">
        <v>1</v>
      </c>
      <c r="I970" t="s">
        <v>507</v>
      </c>
      <c r="J970" t="s">
        <v>964</v>
      </c>
      <c r="K970" t="s">
        <v>68</v>
      </c>
      <c r="L970">
        <v>1</v>
      </c>
      <c r="M970" t="s">
        <v>29</v>
      </c>
      <c r="N970" t="s">
        <v>508</v>
      </c>
      <c r="P970" cm="1">
        <f t="array" ref="P9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70" s="19" t="s">
        <v>406</v>
      </c>
    </row>
    <row r="971" spans="2:18" hidden="1">
      <c r="B971" t="s">
        <v>64</v>
      </c>
      <c r="C971" t="s">
        <v>26</v>
      </c>
      <c r="D971" t="s">
        <v>905</v>
      </c>
      <c r="E971" t="s">
        <v>194</v>
      </c>
      <c r="F971" t="s">
        <v>347</v>
      </c>
      <c r="G971" t="s">
        <v>512</v>
      </c>
      <c r="H971">
        <v>1</v>
      </c>
      <c r="I971" t="s">
        <v>580</v>
      </c>
      <c r="J971" t="s">
        <v>581</v>
      </c>
      <c r="K971" t="s">
        <v>512</v>
      </c>
      <c r="L971">
        <v>1</v>
      </c>
      <c r="M971" t="s">
        <v>29</v>
      </c>
      <c r="N971" t="s">
        <v>19</v>
      </c>
      <c r="P971" cm="1">
        <f t="array" ref="P9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71" s="19" t="s">
        <v>406</v>
      </c>
    </row>
    <row r="972" spans="2:18" hidden="1">
      <c r="B972" t="s">
        <v>64</v>
      </c>
      <c r="C972" t="s">
        <v>26</v>
      </c>
      <c r="D972" t="s">
        <v>905</v>
      </c>
      <c r="E972" t="s">
        <v>194</v>
      </c>
      <c r="F972" t="s">
        <v>347</v>
      </c>
      <c r="G972" t="s">
        <v>512</v>
      </c>
      <c r="H972">
        <v>1</v>
      </c>
      <c r="I972" t="s">
        <v>525</v>
      </c>
      <c r="J972" t="s">
        <v>526</v>
      </c>
      <c r="K972" t="s">
        <v>512</v>
      </c>
      <c r="L972">
        <v>1</v>
      </c>
      <c r="M972" t="s">
        <v>29</v>
      </c>
      <c r="N972" t="s">
        <v>19</v>
      </c>
      <c r="P972" cm="1">
        <f t="array" ref="P9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72" s="19" t="s">
        <v>406</v>
      </c>
    </row>
    <row r="973" spans="2:18" hidden="1">
      <c r="B973" t="s">
        <v>64</v>
      </c>
      <c r="C973" t="s">
        <v>26</v>
      </c>
      <c r="D973" t="s">
        <v>905</v>
      </c>
      <c r="E973" t="s">
        <v>194</v>
      </c>
      <c r="F973" t="s">
        <v>347</v>
      </c>
      <c r="G973" t="s">
        <v>512</v>
      </c>
      <c r="H973">
        <v>1</v>
      </c>
      <c r="I973" t="s">
        <v>527</v>
      </c>
      <c r="J973" t="s">
        <v>528</v>
      </c>
      <c r="K973" t="s">
        <v>512</v>
      </c>
      <c r="L973">
        <v>1</v>
      </c>
      <c r="M973" t="s">
        <v>29</v>
      </c>
      <c r="N973" t="s">
        <v>19</v>
      </c>
      <c r="P973" cm="1">
        <f t="array" ref="P9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73" s="19" t="s">
        <v>406</v>
      </c>
    </row>
    <row r="974" spans="2:18" hidden="1">
      <c r="B974" t="s">
        <v>64</v>
      </c>
      <c r="C974" t="s">
        <v>26</v>
      </c>
      <c r="D974" t="s">
        <v>905</v>
      </c>
      <c r="E974" t="s">
        <v>194</v>
      </c>
      <c r="F974" t="s">
        <v>347</v>
      </c>
      <c r="G974" t="s">
        <v>512</v>
      </c>
      <c r="H974">
        <v>1</v>
      </c>
      <c r="I974" t="s">
        <v>529</v>
      </c>
      <c r="J974" t="s">
        <v>530</v>
      </c>
      <c r="K974" t="s">
        <v>512</v>
      </c>
      <c r="L974">
        <v>1</v>
      </c>
      <c r="M974" t="s">
        <v>29</v>
      </c>
      <c r="N974" t="s">
        <v>19</v>
      </c>
      <c r="P974" cm="1">
        <f t="array" ref="P9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74" s="19" t="s">
        <v>406</v>
      </c>
    </row>
    <row r="975" spans="2:18" hidden="1">
      <c r="B975" t="s">
        <v>64</v>
      </c>
      <c r="C975" t="s">
        <v>26</v>
      </c>
      <c r="D975" t="s">
        <v>905</v>
      </c>
      <c r="E975" t="s">
        <v>194</v>
      </c>
      <c r="F975" t="s">
        <v>347</v>
      </c>
      <c r="G975" t="s">
        <v>512</v>
      </c>
      <c r="H975">
        <v>1</v>
      </c>
      <c r="I975" t="s">
        <v>592</v>
      </c>
      <c r="J975" t="s">
        <v>583</v>
      </c>
      <c r="K975" t="s">
        <v>512</v>
      </c>
      <c r="L975">
        <v>1</v>
      </c>
      <c r="M975" t="s">
        <v>29</v>
      </c>
      <c r="N975" t="s">
        <v>19</v>
      </c>
      <c r="P975" cm="1">
        <f t="array" ref="P9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75" s="19" t="s">
        <v>406</v>
      </c>
    </row>
    <row r="976" spans="2:18" hidden="1">
      <c r="B976" t="s">
        <v>64</v>
      </c>
      <c r="C976" t="s">
        <v>26</v>
      </c>
      <c r="D976" t="s">
        <v>905</v>
      </c>
      <c r="E976" t="s">
        <v>194</v>
      </c>
      <c r="F976" t="s">
        <v>347</v>
      </c>
      <c r="G976" t="s">
        <v>512</v>
      </c>
      <c r="H976">
        <v>1</v>
      </c>
      <c r="I976" t="s">
        <v>752</v>
      </c>
      <c r="J976" t="s">
        <v>955</v>
      </c>
      <c r="K976" t="s">
        <v>512</v>
      </c>
      <c r="L976">
        <v>1</v>
      </c>
      <c r="M976" t="s">
        <v>29</v>
      </c>
      <c r="N976" t="s">
        <v>19</v>
      </c>
      <c r="P976" cm="1">
        <f t="array" ref="P9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76" s="19" t="s">
        <v>406</v>
      </c>
    </row>
    <row r="977" spans="2:18" hidden="1">
      <c r="B977" t="s">
        <v>64</v>
      </c>
      <c r="C977" t="s">
        <v>26</v>
      </c>
      <c r="D977" t="s">
        <v>905</v>
      </c>
      <c r="E977" t="s">
        <v>194</v>
      </c>
      <c r="F977" t="s">
        <v>347</v>
      </c>
      <c r="G977" t="s">
        <v>512</v>
      </c>
      <c r="H977">
        <v>1</v>
      </c>
      <c r="I977" t="s">
        <v>753</v>
      </c>
      <c r="J977" t="s">
        <v>956</v>
      </c>
      <c r="K977" t="s">
        <v>512</v>
      </c>
      <c r="L977">
        <v>1</v>
      </c>
      <c r="M977" t="s">
        <v>29</v>
      </c>
      <c r="N977" t="s">
        <v>19</v>
      </c>
      <c r="P977" cm="1">
        <f t="array" ref="P9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77" s="19" t="s">
        <v>406</v>
      </c>
    </row>
    <row r="978" spans="2:18" hidden="1">
      <c r="B978" t="s">
        <v>64</v>
      </c>
      <c r="C978" t="s">
        <v>26</v>
      </c>
      <c r="D978" t="s">
        <v>905</v>
      </c>
      <c r="E978" t="s">
        <v>194</v>
      </c>
      <c r="F978" t="s">
        <v>347</v>
      </c>
      <c r="G978" t="s">
        <v>512</v>
      </c>
      <c r="H978">
        <v>1</v>
      </c>
      <c r="I978" t="s">
        <v>755</v>
      </c>
      <c r="J978" t="s">
        <v>957</v>
      </c>
      <c r="K978" t="s">
        <v>512</v>
      </c>
      <c r="L978">
        <v>1</v>
      </c>
      <c r="M978" t="s">
        <v>29</v>
      </c>
      <c r="N978" t="s">
        <v>19</v>
      </c>
      <c r="P978" cm="1">
        <f t="array" ref="P9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78" s="19" t="s">
        <v>406</v>
      </c>
    </row>
    <row r="979" spans="2:18" hidden="1">
      <c r="B979" t="s">
        <v>64</v>
      </c>
      <c r="C979" t="s">
        <v>26</v>
      </c>
      <c r="D979" t="s">
        <v>905</v>
      </c>
      <c r="E979" t="s">
        <v>194</v>
      </c>
      <c r="F979" t="s">
        <v>347</v>
      </c>
      <c r="G979" t="s">
        <v>512</v>
      </c>
      <c r="H979">
        <v>1</v>
      </c>
      <c r="I979" t="s">
        <v>757</v>
      </c>
      <c r="J979" t="s">
        <v>958</v>
      </c>
      <c r="K979" t="s">
        <v>512</v>
      </c>
      <c r="L979">
        <v>1</v>
      </c>
      <c r="M979" t="s">
        <v>29</v>
      </c>
      <c r="N979" t="s">
        <v>19</v>
      </c>
      <c r="P979" cm="1">
        <f t="array" ref="P9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79" s="19" t="s">
        <v>406</v>
      </c>
    </row>
    <row r="980" spans="2:18" hidden="1">
      <c r="B980" t="s">
        <v>64</v>
      </c>
      <c r="C980" t="s">
        <v>26</v>
      </c>
      <c r="D980" t="s">
        <v>905</v>
      </c>
      <c r="E980" t="s">
        <v>195</v>
      </c>
      <c r="F980" t="s">
        <v>348</v>
      </c>
      <c r="G980" t="s">
        <v>68</v>
      </c>
      <c r="H980">
        <v>1</v>
      </c>
      <c r="I980" t="s">
        <v>489</v>
      </c>
      <c r="J980" t="s">
        <v>490</v>
      </c>
      <c r="K980" t="s">
        <v>68</v>
      </c>
      <c r="L980">
        <v>1</v>
      </c>
      <c r="M980" t="s">
        <v>29</v>
      </c>
      <c r="N980" t="s">
        <v>42</v>
      </c>
      <c r="P980" cm="1">
        <f t="array" ref="P9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80" s="19" t="s">
        <v>406</v>
      </c>
    </row>
    <row r="981" spans="2:18" hidden="1">
      <c r="B981" t="s">
        <v>64</v>
      </c>
      <c r="C981" t="s">
        <v>26</v>
      </c>
      <c r="D981" t="s">
        <v>905</v>
      </c>
      <c r="E981" t="s">
        <v>195</v>
      </c>
      <c r="F981" t="s">
        <v>348</v>
      </c>
      <c r="G981" t="s">
        <v>68</v>
      </c>
      <c r="H981">
        <v>1</v>
      </c>
      <c r="I981" t="s">
        <v>229</v>
      </c>
      <c r="J981" t="s">
        <v>230</v>
      </c>
      <c r="K981" t="s">
        <v>23</v>
      </c>
      <c r="L981">
        <v>5.3579999999999997</v>
      </c>
      <c r="M981" t="s">
        <v>28</v>
      </c>
      <c r="N981" t="s">
        <v>36</v>
      </c>
      <c r="P981" cm="1">
        <f t="array" ref="P9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81" s="19" t="s">
        <v>406</v>
      </c>
    </row>
    <row r="982" spans="2:18" hidden="1">
      <c r="B982" t="s">
        <v>64</v>
      </c>
      <c r="C982" t="s">
        <v>26</v>
      </c>
      <c r="D982" t="s">
        <v>905</v>
      </c>
      <c r="E982" t="s">
        <v>195</v>
      </c>
      <c r="F982" t="s">
        <v>348</v>
      </c>
      <c r="G982" t="s">
        <v>68</v>
      </c>
      <c r="H982">
        <v>1</v>
      </c>
      <c r="I982" t="s">
        <v>451</v>
      </c>
      <c r="J982" t="s">
        <v>348</v>
      </c>
      <c r="K982" t="s">
        <v>68</v>
      </c>
      <c r="L982">
        <v>1</v>
      </c>
      <c r="M982" t="s">
        <v>28</v>
      </c>
      <c r="N982" t="s">
        <v>30</v>
      </c>
      <c r="P982" cm="1">
        <f t="array" ref="P9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82" s="19" t="s">
        <v>406</v>
      </c>
    </row>
    <row r="983" spans="2:18" hidden="1">
      <c r="B983" t="s">
        <v>64</v>
      </c>
      <c r="C983" t="s">
        <v>26</v>
      </c>
      <c r="D983" t="s">
        <v>905</v>
      </c>
      <c r="E983" t="s">
        <v>195</v>
      </c>
      <c r="F983" t="s">
        <v>348</v>
      </c>
      <c r="G983" t="s">
        <v>68</v>
      </c>
      <c r="H983">
        <v>1</v>
      </c>
      <c r="I983" t="s">
        <v>501</v>
      </c>
      <c r="J983" t="s">
        <v>1128</v>
      </c>
      <c r="K983" t="s">
        <v>68</v>
      </c>
      <c r="L983">
        <v>1</v>
      </c>
      <c r="M983" t="s">
        <v>29</v>
      </c>
      <c r="N983" t="s">
        <v>43</v>
      </c>
      <c r="P983" cm="1">
        <f t="array" ref="P9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83" s="19" t="s">
        <v>406</v>
      </c>
    </row>
    <row r="984" spans="2:18" hidden="1">
      <c r="B984" t="s">
        <v>64</v>
      </c>
      <c r="C984" t="s">
        <v>26</v>
      </c>
      <c r="D984" t="s">
        <v>905</v>
      </c>
      <c r="E984" t="s">
        <v>195</v>
      </c>
      <c r="F984" t="s">
        <v>348</v>
      </c>
      <c r="G984" t="s">
        <v>68</v>
      </c>
      <c r="H984">
        <v>1</v>
      </c>
      <c r="I984" t="s">
        <v>507</v>
      </c>
      <c r="J984" t="s">
        <v>964</v>
      </c>
      <c r="K984" t="s">
        <v>68</v>
      </c>
      <c r="L984">
        <v>1</v>
      </c>
      <c r="M984" t="s">
        <v>29</v>
      </c>
      <c r="N984" t="s">
        <v>508</v>
      </c>
      <c r="P984" cm="1">
        <f t="array" ref="P9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84" s="19" t="s">
        <v>406</v>
      </c>
    </row>
    <row r="985" spans="2:18" hidden="1">
      <c r="B985" t="s">
        <v>64</v>
      </c>
      <c r="C985" t="s">
        <v>26</v>
      </c>
      <c r="D985" t="s">
        <v>905</v>
      </c>
      <c r="E985" t="s">
        <v>195</v>
      </c>
      <c r="F985" t="s">
        <v>348</v>
      </c>
      <c r="G985" t="s">
        <v>512</v>
      </c>
      <c r="H985">
        <v>1</v>
      </c>
      <c r="I985" t="s">
        <v>580</v>
      </c>
      <c r="J985" t="s">
        <v>581</v>
      </c>
      <c r="K985" t="s">
        <v>512</v>
      </c>
      <c r="L985">
        <v>1</v>
      </c>
      <c r="M985" t="s">
        <v>29</v>
      </c>
      <c r="N985" t="s">
        <v>19</v>
      </c>
      <c r="P985" cm="1">
        <f t="array" ref="P9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85" s="19" t="s">
        <v>406</v>
      </c>
    </row>
    <row r="986" spans="2:18" hidden="1">
      <c r="B986" t="s">
        <v>64</v>
      </c>
      <c r="C986" t="s">
        <v>26</v>
      </c>
      <c r="D986" t="s">
        <v>905</v>
      </c>
      <c r="E986" t="s">
        <v>195</v>
      </c>
      <c r="F986" t="s">
        <v>348</v>
      </c>
      <c r="G986" t="s">
        <v>512</v>
      </c>
      <c r="H986">
        <v>1</v>
      </c>
      <c r="I986" t="s">
        <v>525</v>
      </c>
      <c r="J986" t="s">
        <v>526</v>
      </c>
      <c r="K986" t="s">
        <v>512</v>
      </c>
      <c r="L986">
        <v>1</v>
      </c>
      <c r="M986" t="s">
        <v>29</v>
      </c>
      <c r="N986" t="s">
        <v>19</v>
      </c>
      <c r="P986" cm="1">
        <f t="array" ref="P9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86" s="19" t="s">
        <v>406</v>
      </c>
    </row>
    <row r="987" spans="2:18" hidden="1">
      <c r="B987" t="s">
        <v>64</v>
      </c>
      <c r="C987" t="s">
        <v>26</v>
      </c>
      <c r="D987" t="s">
        <v>905</v>
      </c>
      <c r="E987" t="s">
        <v>195</v>
      </c>
      <c r="F987" t="s">
        <v>348</v>
      </c>
      <c r="G987" t="s">
        <v>512</v>
      </c>
      <c r="H987">
        <v>1</v>
      </c>
      <c r="I987" t="s">
        <v>527</v>
      </c>
      <c r="J987" t="s">
        <v>528</v>
      </c>
      <c r="K987" t="s">
        <v>512</v>
      </c>
      <c r="L987">
        <v>1</v>
      </c>
      <c r="M987" t="s">
        <v>29</v>
      </c>
      <c r="N987" t="s">
        <v>19</v>
      </c>
      <c r="P987" cm="1">
        <f t="array" ref="P9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87" s="19" t="s">
        <v>406</v>
      </c>
    </row>
    <row r="988" spans="2:18" hidden="1">
      <c r="B988" t="s">
        <v>64</v>
      </c>
      <c r="C988" t="s">
        <v>26</v>
      </c>
      <c r="D988" t="s">
        <v>905</v>
      </c>
      <c r="E988" t="s">
        <v>195</v>
      </c>
      <c r="F988" t="s">
        <v>348</v>
      </c>
      <c r="G988" t="s">
        <v>512</v>
      </c>
      <c r="H988">
        <v>1</v>
      </c>
      <c r="I988" t="s">
        <v>529</v>
      </c>
      <c r="J988" t="s">
        <v>530</v>
      </c>
      <c r="K988" t="s">
        <v>512</v>
      </c>
      <c r="L988">
        <v>1</v>
      </c>
      <c r="M988" t="s">
        <v>29</v>
      </c>
      <c r="N988" t="s">
        <v>19</v>
      </c>
      <c r="P988" cm="1">
        <f t="array" ref="P9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88" s="19" t="s">
        <v>406</v>
      </c>
    </row>
    <row r="989" spans="2:18" hidden="1">
      <c r="B989" t="s">
        <v>64</v>
      </c>
      <c r="C989" t="s">
        <v>26</v>
      </c>
      <c r="D989" t="s">
        <v>905</v>
      </c>
      <c r="E989" t="s">
        <v>195</v>
      </c>
      <c r="F989" t="s">
        <v>348</v>
      </c>
      <c r="G989" t="s">
        <v>512</v>
      </c>
      <c r="H989">
        <v>1</v>
      </c>
      <c r="I989" t="s">
        <v>592</v>
      </c>
      <c r="J989" t="s">
        <v>583</v>
      </c>
      <c r="K989" t="s">
        <v>512</v>
      </c>
      <c r="L989">
        <v>1</v>
      </c>
      <c r="M989" t="s">
        <v>29</v>
      </c>
      <c r="N989" t="s">
        <v>19</v>
      </c>
      <c r="P989" cm="1">
        <f t="array" ref="P9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89" s="19" t="s">
        <v>406</v>
      </c>
    </row>
    <row r="990" spans="2:18" hidden="1">
      <c r="B990" t="s">
        <v>64</v>
      </c>
      <c r="C990" t="s">
        <v>26</v>
      </c>
      <c r="D990" t="s">
        <v>905</v>
      </c>
      <c r="E990" t="s">
        <v>195</v>
      </c>
      <c r="F990" t="s">
        <v>348</v>
      </c>
      <c r="G990" t="s">
        <v>512</v>
      </c>
      <c r="H990">
        <v>1</v>
      </c>
      <c r="I990" t="s">
        <v>752</v>
      </c>
      <c r="J990" t="s">
        <v>955</v>
      </c>
      <c r="K990" t="s">
        <v>512</v>
      </c>
      <c r="L990">
        <v>1</v>
      </c>
      <c r="M990" t="s">
        <v>29</v>
      </c>
      <c r="N990" t="s">
        <v>19</v>
      </c>
      <c r="P990" cm="1">
        <f t="array" ref="P9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90" s="19" t="s">
        <v>406</v>
      </c>
    </row>
    <row r="991" spans="2:18" hidden="1">
      <c r="B991" t="s">
        <v>64</v>
      </c>
      <c r="C991" t="s">
        <v>26</v>
      </c>
      <c r="D991" t="s">
        <v>905</v>
      </c>
      <c r="E991" t="s">
        <v>195</v>
      </c>
      <c r="F991" t="s">
        <v>348</v>
      </c>
      <c r="G991" t="s">
        <v>512</v>
      </c>
      <c r="H991">
        <v>1</v>
      </c>
      <c r="I991" t="s">
        <v>753</v>
      </c>
      <c r="J991" t="s">
        <v>956</v>
      </c>
      <c r="K991" t="s">
        <v>512</v>
      </c>
      <c r="L991">
        <v>1</v>
      </c>
      <c r="M991" t="s">
        <v>29</v>
      </c>
      <c r="N991" t="s">
        <v>19</v>
      </c>
      <c r="P991" cm="1">
        <f t="array" ref="P9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91" s="19" t="s">
        <v>406</v>
      </c>
    </row>
    <row r="992" spans="2:18" hidden="1">
      <c r="B992" t="s">
        <v>64</v>
      </c>
      <c r="C992" t="s">
        <v>26</v>
      </c>
      <c r="D992" t="s">
        <v>905</v>
      </c>
      <c r="E992" t="s">
        <v>195</v>
      </c>
      <c r="F992" t="s">
        <v>348</v>
      </c>
      <c r="G992" t="s">
        <v>512</v>
      </c>
      <c r="H992">
        <v>1</v>
      </c>
      <c r="I992" t="s">
        <v>755</v>
      </c>
      <c r="J992" t="s">
        <v>957</v>
      </c>
      <c r="K992" t="s">
        <v>512</v>
      </c>
      <c r="L992">
        <v>1</v>
      </c>
      <c r="M992" t="s">
        <v>29</v>
      </c>
      <c r="N992" t="s">
        <v>19</v>
      </c>
      <c r="P992" cm="1">
        <f t="array" ref="P9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92" s="19" t="s">
        <v>406</v>
      </c>
    </row>
    <row r="993" spans="2:18" hidden="1">
      <c r="B993" t="s">
        <v>64</v>
      </c>
      <c r="C993" t="s">
        <v>26</v>
      </c>
      <c r="D993" t="s">
        <v>905</v>
      </c>
      <c r="E993" t="s">
        <v>195</v>
      </c>
      <c r="F993" t="s">
        <v>348</v>
      </c>
      <c r="G993" t="s">
        <v>512</v>
      </c>
      <c r="H993">
        <v>1</v>
      </c>
      <c r="I993" t="s">
        <v>757</v>
      </c>
      <c r="J993" t="s">
        <v>958</v>
      </c>
      <c r="K993" t="s">
        <v>512</v>
      </c>
      <c r="L993">
        <v>1</v>
      </c>
      <c r="M993" t="s">
        <v>29</v>
      </c>
      <c r="N993" t="s">
        <v>19</v>
      </c>
      <c r="P993" cm="1">
        <f t="array" ref="P9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93" s="19" t="s">
        <v>406</v>
      </c>
    </row>
    <row r="994" spans="2:18" hidden="1">
      <c r="B994" t="s">
        <v>64</v>
      </c>
      <c r="C994" t="s">
        <v>26</v>
      </c>
      <c r="D994" t="s">
        <v>905</v>
      </c>
      <c r="E994" t="s">
        <v>196</v>
      </c>
      <c r="F994" t="s">
        <v>349</v>
      </c>
      <c r="G994" t="s">
        <v>68</v>
      </c>
      <c r="H994">
        <v>1</v>
      </c>
      <c r="I994" t="s">
        <v>491</v>
      </c>
      <c r="J994" t="s">
        <v>1129</v>
      </c>
      <c r="K994" t="s">
        <v>68</v>
      </c>
      <c r="L994">
        <v>1</v>
      </c>
      <c r="M994" t="s">
        <v>29</v>
      </c>
      <c r="N994" t="s">
        <v>42</v>
      </c>
      <c r="P994" cm="1">
        <f t="array" ref="P9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94" s="19" t="s">
        <v>406</v>
      </c>
    </row>
    <row r="995" spans="2:18" hidden="1">
      <c r="B995" t="s">
        <v>64</v>
      </c>
      <c r="C995" t="s">
        <v>26</v>
      </c>
      <c r="D995" t="s">
        <v>905</v>
      </c>
      <c r="E995" t="s">
        <v>196</v>
      </c>
      <c r="F995" t="s">
        <v>349</v>
      </c>
      <c r="G995" t="s">
        <v>68</v>
      </c>
      <c r="H995">
        <v>1</v>
      </c>
      <c r="I995" t="s">
        <v>229</v>
      </c>
      <c r="J995" t="s">
        <v>230</v>
      </c>
      <c r="K995" t="s">
        <v>23</v>
      </c>
      <c r="L995">
        <v>7.29</v>
      </c>
      <c r="M995" t="s">
        <v>28</v>
      </c>
      <c r="N995" t="s">
        <v>36</v>
      </c>
      <c r="P995" cm="1">
        <f t="array" ref="P9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95" s="19" t="s">
        <v>406</v>
      </c>
    </row>
    <row r="996" spans="2:18" hidden="1">
      <c r="B996" t="s">
        <v>64</v>
      </c>
      <c r="C996" t="s">
        <v>26</v>
      </c>
      <c r="D996" t="s">
        <v>905</v>
      </c>
      <c r="E996" t="s">
        <v>196</v>
      </c>
      <c r="F996" t="s">
        <v>349</v>
      </c>
      <c r="G996" t="s">
        <v>68</v>
      </c>
      <c r="H996">
        <v>1</v>
      </c>
      <c r="I996" t="s">
        <v>452</v>
      </c>
      <c r="J996" t="s">
        <v>349</v>
      </c>
      <c r="K996" t="s">
        <v>68</v>
      </c>
      <c r="L996">
        <v>1</v>
      </c>
      <c r="M996" t="s">
        <v>28</v>
      </c>
      <c r="N996" t="s">
        <v>30</v>
      </c>
      <c r="P996" cm="1">
        <f t="array" ref="P9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96" s="19" t="s">
        <v>406</v>
      </c>
    </row>
    <row r="997" spans="2:18" hidden="1">
      <c r="B997" t="s">
        <v>64</v>
      </c>
      <c r="C997" t="s">
        <v>26</v>
      </c>
      <c r="D997" t="s">
        <v>905</v>
      </c>
      <c r="E997" t="s">
        <v>196</v>
      </c>
      <c r="F997" t="s">
        <v>349</v>
      </c>
      <c r="G997" t="s">
        <v>68</v>
      </c>
      <c r="H997">
        <v>1</v>
      </c>
      <c r="I997" t="s">
        <v>1036</v>
      </c>
      <c r="J997" t="s">
        <v>1037</v>
      </c>
      <c r="K997" t="s">
        <v>68</v>
      </c>
      <c r="L997">
        <v>6</v>
      </c>
      <c r="M997" t="s">
        <v>29</v>
      </c>
      <c r="N997" t="s">
        <v>44</v>
      </c>
      <c r="P997" cm="1">
        <f t="array" ref="P9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97" s="19" t="s">
        <v>406</v>
      </c>
    </row>
    <row r="998" spans="2:18" hidden="1">
      <c r="B998" t="s">
        <v>64</v>
      </c>
      <c r="C998" t="s">
        <v>26</v>
      </c>
      <c r="D998" t="s">
        <v>905</v>
      </c>
      <c r="E998" t="s">
        <v>196</v>
      </c>
      <c r="F998" t="s">
        <v>349</v>
      </c>
      <c r="G998" t="s">
        <v>68</v>
      </c>
      <c r="H998">
        <v>1</v>
      </c>
      <c r="I998" t="s">
        <v>507</v>
      </c>
      <c r="J998" t="s">
        <v>964</v>
      </c>
      <c r="K998" t="s">
        <v>68</v>
      </c>
      <c r="L998">
        <v>1</v>
      </c>
      <c r="M998" t="s">
        <v>29</v>
      </c>
      <c r="N998" t="s">
        <v>508</v>
      </c>
      <c r="P998" cm="1">
        <f t="array" ref="P9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98" s="19" t="s">
        <v>406</v>
      </c>
    </row>
    <row r="999" spans="2:18" hidden="1">
      <c r="B999" t="s">
        <v>64</v>
      </c>
      <c r="C999" t="s">
        <v>26</v>
      </c>
      <c r="D999" t="s">
        <v>905</v>
      </c>
      <c r="E999" t="s">
        <v>196</v>
      </c>
      <c r="F999" t="s">
        <v>349</v>
      </c>
      <c r="G999" t="s">
        <v>512</v>
      </c>
      <c r="H999">
        <v>1</v>
      </c>
      <c r="I999" t="s">
        <v>593</v>
      </c>
      <c r="J999" t="s">
        <v>594</v>
      </c>
      <c r="K999" t="s">
        <v>512</v>
      </c>
      <c r="L999">
        <v>1</v>
      </c>
      <c r="M999" t="s">
        <v>29</v>
      </c>
      <c r="N999" t="s">
        <v>19</v>
      </c>
      <c r="P999" cm="1">
        <f t="array" ref="P9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999" s="19" t="s">
        <v>406</v>
      </c>
    </row>
    <row r="1000" spans="2:18" hidden="1">
      <c r="B1000" t="s">
        <v>64</v>
      </c>
      <c r="C1000" t="s">
        <v>26</v>
      </c>
      <c r="D1000" t="s">
        <v>905</v>
      </c>
      <c r="E1000" t="s">
        <v>196</v>
      </c>
      <c r="F1000" t="s">
        <v>349</v>
      </c>
      <c r="G1000" t="s">
        <v>512</v>
      </c>
      <c r="H1000">
        <v>1</v>
      </c>
      <c r="I1000" t="s">
        <v>525</v>
      </c>
      <c r="J1000" t="s">
        <v>526</v>
      </c>
      <c r="K1000" t="s">
        <v>512</v>
      </c>
      <c r="L1000">
        <v>1</v>
      </c>
      <c r="M1000" t="s">
        <v>29</v>
      </c>
      <c r="N1000" t="s">
        <v>19</v>
      </c>
      <c r="P1000" cm="1">
        <f t="array" ref="P10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00" s="19" t="s">
        <v>406</v>
      </c>
    </row>
    <row r="1001" spans="2:18" hidden="1">
      <c r="B1001" t="s">
        <v>64</v>
      </c>
      <c r="C1001" t="s">
        <v>26</v>
      </c>
      <c r="D1001" t="s">
        <v>905</v>
      </c>
      <c r="E1001" t="s">
        <v>196</v>
      </c>
      <c r="F1001" t="s">
        <v>349</v>
      </c>
      <c r="G1001" t="s">
        <v>512</v>
      </c>
      <c r="H1001">
        <v>1</v>
      </c>
      <c r="I1001" t="s">
        <v>527</v>
      </c>
      <c r="J1001" t="s">
        <v>528</v>
      </c>
      <c r="K1001" t="s">
        <v>512</v>
      </c>
      <c r="L1001">
        <v>1</v>
      </c>
      <c r="M1001" t="s">
        <v>29</v>
      </c>
      <c r="N1001" t="s">
        <v>19</v>
      </c>
      <c r="P1001" cm="1">
        <f t="array" ref="P10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01" s="19" t="s">
        <v>406</v>
      </c>
    </row>
    <row r="1002" spans="2:18" hidden="1">
      <c r="B1002" t="s">
        <v>64</v>
      </c>
      <c r="C1002" t="s">
        <v>26</v>
      </c>
      <c r="D1002" t="s">
        <v>905</v>
      </c>
      <c r="E1002" t="s">
        <v>196</v>
      </c>
      <c r="F1002" t="s">
        <v>349</v>
      </c>
      <c r="G1002" t="s">
        <v>512</v>
      </c>
      <c r="H1002">
        <v>1</v>
      </c>
      <c r="I1002" t="s">
        <v>529</v>
      </c>
      <c r="J1002" t="s">
        <v>530</v>
      </c>
      <c r="K1002" t="s">
        <v>512</v>
      </c>
      <c r="L1002">
        <v>1</v>
      </c>
      <c r="M1002" t="s">
        <v>29</v>
      </c>
      <c r="N1002" t="s">
        <v>19</v>
      </c>
      <c r="P1002" cm="1">
        <f t="array" ref="P10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02" s="19" t="s">
        <v>406</v>
      </c>
    </row>
    <row r="1003" spans="2:18" hidden="1">
      <c r="B1003" t="s">
        <v>64</v>
      </c>
      <c r="C1003" t="s">
        <v>26</v>
      </c>
      <c r="D1003" t="s">
        <v>905</v>
      </c>
      <c r="E1003" t="s">
        <v>196</v>
      </c>
      <c r="F1003" t="s">
        <v>349</v>
      </c>
      <c r="G1003" t="s">
        <v>512</v>
      </c>
      <c r="H1003">
        <v>1</v>
      </c>
      <c r="I1003" t="s">
        <v>595</v>
      </c>
      <c r="J1003" t="s">
        <v>596</v>
      </c>
      <c r="K1003" t="s">
        <v>512</v>
      </c>
      <c r="L1003">
        <v>1</v>
      </c>
      <c r="M1003" t="s">
        <v>29</v>
      </c>
      <c r="N1003" t="s">
        <v>19</v>
      </c>
      <c r="P1003" cm="1">
        <f t="array" ref="P10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03" s="19" t="s">
        <v>406</v>
      </c>
    </row>
    <row r="1004" spans="2:18" hidden="1">
      <c r="B1004" t="s">
        <v>64</v>
      </c>
      <c r="C1004" t="s">
        <v>26</v>
      </c>
      <c r="D1004" t="s">
        <v>905</v>
      </c>
      <c r="E1004" t="s">
        <v>196</v>
      </c>
      <c r="F1004" t="s">
        <v>349</v>
      </c>
      <c r="G1004" t="s">
        <v>512</v>
      </c>
      <c r="H1004">
        <v>1</v>
      </c>
      <c r="I1004" t="s">
        <v>752</v>
      </c>
      <c r="J1004" t="s">
        <v>955</v>
      </c>
      <c r="K1004" t="s">
        <v>512</v>
      </c>
      <c r="L1004">
        <v>1</v>
      </c>
      <c r="M1004" t="s">
        <v>29</v>
      </c>
      <c r="N1004" t="s">
        <v>19</v>
      </c>
      <c r="P1004" cm="1">
        <f t="array" ref="P10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04" s="19" t="s">
        <v>406</v>
      </c>
    </row>
    <row r="1005" spans="2:18" hidden="1">
      <c r="B1005" t="s">
        <v>64</v>
      </c>
      <c r="C1005" t="s">
        <v>26</v>
      </c>
      <c r="D1005" t="s">
        <v>905</v>
      </c>
      <c r="E1005" t="s">
        <v>196</v>
      </c>
      <c r="F1005" t="s">
        <v>349</v>
      </c>
      <c r="G1005" t="s">
        <v>512</v>
      </c>
      <c r="H1005">
        <v>1</v>
      </c>
      <c r="I1005" t="s">
        <v>753</v>
      </c>
      <c r="J1005" t="s">
        <v>956</v>
      </c>
      <c r="K1005" t="s">
        <v>512</v>
      </c>
      <c r="L1005">
        <v>1</v>
      </c>
      <c r="M1005" t="s">
        <v>29</v>
      </c>
      <c r="N1005" t="s">
        <v>19</v>
      </c>
      <c r="P1005" cm="1">
        <f t="array" ref="P10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05" s="19" t="s">
        <v>406</v>
      </c>
    </row>
    <row r="1006" spans="2:18" hidden="1">
      <c r="B1006" t="s">
        <v>64</v>
      </c>
      <c r="C1006" t="s">
        <v>26</v>
      </c>
      <c r="D1006" t="s">
        <v>905</v>
      </c>
      <c r="E1006" t="s">
        <v>196</v>
      </c>
      <c r="F1006" t="s">
        <v>349</v>
      </c>
      <c r="G1006" t="s">
        <v>512</v>
      </c>
      <c r="H1006">
        <v>1</v>
      </c>
      <c r="I1006" t="s">
        <v>755</v>
      </c>
      <c r="J1006" t="s">
        <v>957</v>
      </c>
      <c r="K1006" t="s">
        <v>512</v>
      </c>
      <c r="L1006">
        <v>1</v>
      </c>
      <c r="M1006" t="s">
        <v>29</v>
      </c>
      <c r="N1006" t="s">
        <v>19</v>
      </c>
      <c r="P1006" cm="1">
        <f t="array" ref="P10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06" s="19" t="s">
        <v>406</v>
      </c>
    </row>
    <row r="1007" spans="2:18" hidden="1">
      <c r="B1007" t="s">
        <v>64</v>
      </c>
      <c r="C1007" t="s">
        <v>26</v>
      </c>
      <c r="D1007" t="s">
        <v>905</v>
      </c>
      <c r="E1007" t="s">
        <v>196</v>
      </c>
      <c r="F1007" t="s">
        <v>349</v>
      </c>
      <c r="G1007" t="s">
        <v>512</v>
      </c>
      <c r="H1007">
        <v>1</v>
      </c>
      <c r="I1007" t="s">
        <v>757</v>
      </c>
      <c r="J1007" t="s">
        <v>958</v>
      </c>
      <c r="K1007" t="s">
        <v>512</v>
      </c>
      <c r="L1007">
        <v>1</v>
      </c>
      <c r="M1007" t="s">
        <v>29</v>
      </c>
      <c r="N1007" t="s">
        <v>19</v>
      </c>
      <c r="P1007" cm="1">
        <f t="array" ref="P10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07" s="19" t="s">
        <v>406</v>
      </c>
    </row>
    <row r="1008" spans="2:18" hidden="1">
      <c r="B1008" t="s">
        <v>64</v>
      </c>
      <c r="C1008" t="s">
        <v>26</v>
      </c>
      <c r="D1008" t="s">
        <v>905</v>
      </c>
      <c r="E1008" t="s">
        <v>197</v>
      </c>
      <c r="F1008" t="s">
        <v>350</v>
      </c>
      <c r="G1008" t="s">
        <v>68</v>
      </c>
      <c r="H1008">
        <v>1</v>
      </c>
      <c r="I1008" t="s">
        <v>491</v>
      </c>
      <c r="J1008" t="s">
        <v>1129</v>
      </c>
      <c r="K1008" t="s">
        <v>68</v>
      </c>
      <c r="L1008">
        <v>1</v>
      </c>
      <c r="M1008" t="s">
        <v>29</v>
      </c>
      <c r="N1008" t="s">
        <v>42</v>
      </c>
      <c r="P1008" cm="1">
        <f t="array" ref="P10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08" s="19" t="s">
        <v>406</v>
      </c>
    </row>
    <row r="1009" spans="2:18" hidden="1">
      <c r="B1009" t="s">
        <v>64</v>
      </c>
      <c r="C1009" t="s">
        <v>26</v>
      </c>
      <c r="D1009" t="s">
        <v>905</v>
      </c>
      <c r="E1009" t="s">
        <v>197</v>
      </c>
      <c r="F1009" t="s">
        <v>350</v>
      </c>
      <c r="G1009" t="s">
        <v>68</v>
      </c>
      <c r="H1009">
        <v>1</v>
      </c>
      <c r="I1009" t="s">
        <v>229</v>
      </c>
      <c r="J1009" t="s">
        <v>230</v>
      </c>
      <c r="K1009" t="s">
        <v>23</v>
      </c>
      <c r="L1009">
        <v>7.29</v>
      </c>
      <c r="M1009" t="s">
        <v>28</v>
      </c>
      <c r="N1009" t="s">
        <v>36</v>
      </c>
      <c r="P1009" cm="1">
        <f t="array" ref="P10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09" s="19" t="s">
        <v>406</v>
      </c>
    </row>
    <row r="1010" spans="2:18" hidden="1">
      <c r="B1010" t="s">
        <v>64</v>
      </c>
      <c r="C1010" t="s">
        <v>26</v>
      </c>
      <c r="D1010" t="s">
        <v>905</v>
      </c>
      <c r="E1010" t="s">
        <v>197</v>
      </c>
      <c r="F1010" t="s">
        <v>350</v>
      </c>
      <c r="G1010" t="s">
        <v>68</v>
      </c>
      <c r="H1010">
        <v>1</v>
      </c>
      <c r="I1010" t="s">
        <v>453</v>
      </c>
      <c r="J1010" t="s">
        <v>350</v>
      </c>
      <c r="K1010" t="s">
        <v>68</v>
      </c>
      <c r="L1010">
        <v>1</v>
      </c>
      <c r="M1010" t="s">
        <v>28</v>
      </c>
      <c r="N1010" t="s">
        <v>30</v>
      </c>
      <c r="P1010" cm="1">
        <f t="array" ref="P10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10" s="19" t="s">
        <v>406</v>
      </c>
    </row>
    <row r="1011" spans="2:18" hidden="1">
      <c r="B1011" t="s">
        <v>64</v>
      </c>
      <c r="C1011" t="s">
        <v>26</v>
      </c>
      <c r="D1011" t="s">
        <v>905</v>
      </c>
      <c r="E1011" t="s">
        <v>197</v>
      </c>
      <c r="F1011" t="s">
        <v>350</v>
      </c>
      <c r="G1011" t="s">
        <v>68</v>
      </c>
      <c r="H1011">
        <v>1</v>
      </c>
      <c r="I1011" t="s">
        <v>1036</v>
      </c>
      <c r="J1011" t="s">
        <v>1037</v>
      </c>
      <c r="K1011" t="s">
        <v>68</v>
      </c>
      <c r="L1011">
        <v>6</v>
      </c>
      <c r="M1011" t="s">
        <v>29</v>
      </c>
      <c r="N1011" t="s">
        <v>44</v>
      </c>
      <c r="P1011" cm="1">
        <f t="array" ref="P10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11" s="19" t="s">
        <v>406</v>
      </c>
    </row>
    <row r="1012" spans="2:18" hidden="1">
      <c r="B1012" t="s">
        <v>64</v>
      </c>
      <c r="C1012" t="s">
        <v>26</v>
      </c>
      <c r="D1012" t="s">
        <v>905</v>
      </c>
      <c r="E1012" t="s">
        <v>197</v>
      </c>
      <c r="F1012" t="s">
        <v>350</v>
      </c>
      <c r="G1012" t="s">
        <v>68</v>
      </c>
      <c r="H1012">
        <v>1</v>
      </c>
      <c r="I1012" t="s">
        <v>507</v>
      </c>
      <c r="J1012" t="s">
        <v>964</v>
      </c>
      <c r="K1012" t="s">
        <v>68</v>
      </c>
      <c r="L1012">
        <v>1</v>
      </c>
      <c r="M1012" t="s">
        <v>29</v>
      </c>
      <c r="N1012" t="s">
        <v>508</v>
      </c>
      <c r="P1012" cm="1">
        <f t="array" ref="P10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12" s="19" t="s">
        <v>406</v>
      </c>
    </row>
    <row r="1013" spans="2:18" hidden="1">
      <c r="B1013" t="s">
        <v>64</v>
      </c>
      <c r="C1013" t="s">
        <v>26</v>
      </c>
      <c r="D1013" t="s">
        <v>905</v>
      </c>
      <c r="E1013" t="s">
        <v>197</v>
      </c>
      <c r="F1013" t="s">
        <v>350</v>
      </c>
      <c r="G1013" t="s">
        <v>512</v>
      </c>
      <c r="H1013">
        <v>1</v>
      </c>
      <c r="I1013" t="s">
        <v>593</v>
      </c>
      <c r="J1013" t="s">
        <v>594</v>
      </c>
      <c r="K1013" t="s">
        <v>512</v>
      </c>
      <c r="L1013">
        <v>1</v>
      </c>
      <c r="M1013" t="s">
        <v>29</v>
      </c>
      <c r="N1013" t="s">
        <v>19</v>
      </c>
      <c r="P1013" cm="1">
        <f t="array" ref="P10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13" s="19" t="s">
        <v>406</v>
      </c>
    </row>
    <row r="1014" spans="2:18" hidden="1">
      <c r="B1014" t="s">
        <v>64</v>
      </c>
      <c r="C1014" t="s">
        <v>26</v>
      </c>
      <c r="D1014" t="s">
        <v>905</v>
      </c>
      <c r="E1014" t="s">
        <v>197</v>
      </c>
      <c r="F1014" t="s">
        <v>350</v>
      </c>
      <c r="G1014" t="s">
        <v>512</v>
      </c>
      <c r="H1014">
        <v>1</v>
      </c>
      <c r="I1014" t="s">
        <v>525</v>
      </c>
      <c r="J1014" t="s">
        <v>526</v>
      </c>
      <c r="K1014" t="s">
        <v>512</v>
      </c>
      <c r="L1014">
        <v>1</v>
      </c>
      <c r="M1014" t="s">
        <v>29</v>
      </c>
      <c r="N1014" t="s">
        <v>19</v>
      </c>
      <c r="P1014" cm="1">
        <f t="array" ref="P10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14" s="19" t="s">
        <v>406</v>
      </c>
    </row>
    <row r="1015" spans="2:18" hidden="1">
      <c r="B1015" t="s">
        <v>64</v>
      </c>
      <c r="C1015" t="s">
        <v>26</v>
      </c>
      <c r="D1015" t="s">
        <v>905</v>
      </c>
      <c r="E1015" t="s">
        <v>197</v>
      </c>
      <c r="F1015" t="s">
        <v>350</v>
      </c>
      <c r="G1015" t="s">
        <v>512</v>
      </c>
      <c r="H1015">
        <v>1</v>
      </c>
      <c r="I1015" t="s">
        <v>527</v>
      </c>
      <c r="J1015" t="s">
        <v>528</v>
      </c>
      <c r="K1015" t="s">
        <v>512</v>
      </c>
      <c r="L1015">
        <v>1</v>
      </c>
      <c r="M1015" t="s">
        <v>29</v>
      </c>
      <c r="N1015" t="s">
        <v>19</v>
      </c>
      <c r="P1015" cm="1">
        <f t="array" ref="P10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15" s="19" t="s">
        <v>406</v>
      </c>
    </row>
    <row r="1016" spans="2:18" hidden="1">
      <c r="B1016" t="s">
        <v>64</v>
      </c>
      <c r="C1016" t="s">
        <v>26</v>
      </c>
      <c r="D1016" t="s">
        <v>905</v>
      </c>
      <c r="E1016" t="s">
        <v>197</v>
      </c>
      <c r="F1016" t="s">
        <v>350</v>
      </c>
      <c r="G1016" t="s">
        <v>512</v>
      </c>
      <c r="H1016">
        <v>1</v>
      </c>
      <c r="I1016" t="s">
        <v>529</v>
      </c>
      <c r="J1016" t="s">
        <v>530</v>
      </c>
      <c r="K1016" t="s">
        <v>512</v>
      </c>
      <c r="L1016">
        <v>1</v>
      </c>
      <c r="M1016" t="s">
        <v>29</v>
      </c>
      <c r="N1016" t="s">
        <v>19</v>
      </c>
      <c r="P1016" cm="1">
        <f t="array" ref="P10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16" s="19" t="s">
        <v>406</v>
      </c>
    </row>
    <row r="1017" spans="2:18" hidden="1">
      <c r="B1017" t="s">
        <v>64</v>
      </c>
      <c r="C1017" t="s">
        <v>26</v>
      </c>
      <c r="D1017" t="s">
        <v>905</v>
      </c>
      <c r="E1017" t="s">
        <v>197</v>
      </c>
      <c r="F1017" t="s">
        <v>350</v>
      </c>
      <c r="G1017" t="s">
        <v>512</v>
      </c>
      <c r="H1017">
        <v>1</v>
      </c>
      <c r="I1017" t="s">
        <v>597</v>
      </c>
      <c r="J1017" t="s">
        <v>596</v>
      </c>
      <c r="K1017" t="s">
        <v>512</v>
      </c>
      <c r="L1017">
        <v>1</v>
      </c>
      <c r="M1017" t="s">
        <v>29</v>
      </c>
      <c r="N1017" t="s">
        <v>19</v>
      </c>
      <c r="P1017" cm="1">
        <f t="array" ref="P10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17" s="19" t="s">
        <v>406</v>
      </c>
    </row>
    <row r="1018" spans="2:18" hidden="1">
      <c r="B1018" t="s">
        <v>64</v>
      </c>
      <c r="C1018" t="s">
        <v>26</v>
      </c>
      <c r="D1018" t="s">
        <v>905</v>
      </c>
      <c r="E1018" t="s">
        <v>197</v>
      </c>
      <c r="F1018" t="s">
        <v>350</v>
      </c>
      <c r="G1018" t="s">
        <v>512</v>
      </c>
      <c r="H1018">
        <v>1</v>
      </c>
      <c r="I1018" t="s">
        <v>752</v>
      </c>
      <c r="J1018" t="s">
        <v>955</v>
      </c>
      <c r="K1018" t="s">
        <v>512</v>
      </c>
      <c r="L1018">
        <v>1</v>
      </c>
      <c r="M1018" t="s">
        <v>29</v>
      </c>
      <c r="N1018" t="s">
        <v>19</v>
      </c>
      <c r="P1018" cm="1">
        <f t="array" ref="P10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18" s="19" t="s">
        <v>406</v>
      </c>
    </row>
    <row r="1019" spans="2:18" hidden="1">
      <c r="B1019" t="s">
        <v>64</v>
      </c>
      <c r="C1019" t="s">
        <v>26</v>
      </c>
      <c r="D1019" t="s">
        <v>905</v>
      </c>
      <c r="E1019" t="s">
        <v>197</v>
      </c>
      <c r="F1019" t="s">
        <v>350</v>
      </c>
      <c r="G1019" t="s">
        <v>512</v>
      </c>
      <c r="H1019">
        <v>1</v>
      </c>
      <c r="I1019" t="s">
        <v>753</v>
      </c>
      <c r="J1019" t="s">
        <v>956</v>
      </c>
      <c r="K1019" t="s">
        <v>512</v>
      </c>
      <c r="L1019">
        <v>1</v>
      </c>
      <c r="M1019" t="s">
        <v>29</v>
      </c>
      <c r="N1019" t="s">
        <v>19</v>
      </c>
      <c r="P1019" cm="1">
        <f t="array" ref="P10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19" s="19" t="s">
        <v>406</v>
      </c>
    </row>
    <row r="1020" spans="2:18" hidden="1">
      <c r="B1020" t="s">
        <v>64</v>
      </c>
      <c r="C1020" t="s">
        <v>26</v>
      </c>
      <c r="D1020" t="s">
        <v>905</v>
      </c>
      <c r="E1020" t="s">
        <v>197</v>
      </c>
      <c r="F1020" t="s">
        <v>350</v>
      </c>
      <c r="G1020" t="s">
        <v>512</v>
      </c>
      <c r="H1020">
        <v>1</v>
      </c>
      <c r="I1020" t="s">
        <v>755</v>
      </c>
      <c r="J1020" t="s">
        <v>957</v>
      </c>
      <c r="K1020" t="s">
        <v>512</v>
      </c>
      <c r="L1020">
        <v>1</v>
      </c>
      <c r="M1020" t="s">
        <v>29</v>
      </c>
      <c r="N1020" t="s">
        <v>19</v>
      </c>
      <c r="P1020" cm="1">
        <f t="array" ref="P10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20" s="19" t="s">
        <v>406</v>
      </c>
    </row>
    <row r="1021" spans="2:18" hidden="1">
      <c r="B1021" t="s">
        <v>64</v>
      </c>
      <c r="C1021" t="s">
        <v>26</v>
      </c>
      <c r="D1021" t="s">
        <v>905</v>
      </c>
      <c r="E1021" t="s">
        <v>197</v>
      </c>
      <c r="F1021" t="s">
        <v>350</v>
      </c>
      <c r="G1021" t="s">
        <v>512</v>
      </c>
      <c r="H1021">
        <v>1</v>
      </c>
      <c r="I1021" t="s">
        <v>757</v>
      </c>
      <c r="J1021" t="s">
        <v>958</v>
      </c>
      <c r="K1021" t="s">
        <v>512</v>
      </c>
      <c r="L1021">
        <v>1</v>
      </c>
      <c r="M1021" t="s">
        <v>29</v>
      </c>
      <c r="N1021" t="s">
        <v>19</v>
      </c>
      <c r="P1021" cm="1">
        <f t="array" ref="P10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21" s="19" t="s">
        <v>406</v>
      </c>
    </row>
    <row r="1022" spans="2:18" hidden="1">
      <c r="B1022" t="s">
        <v>64</v>
      </c>
      <c r="C1022" t="s">
        <v>26</v>
      </c>
      <c r="D1022" t="s">
        <v>905</v>
      </c>
      <c r="E1022" t="s">
        <v>198</v>
      </c>
      <c r="F1022" t="s">
        <v>351</v>
      </c>
      <c r="G1022" t="s">
        <v>68</v>
      </c>
      <c r="H1022">
        <v>1</v>
      </c>
      <c r="I1022" t="s">
        <v>492</v>
      </c>
      <c r="J1022" t="s">
        <v>1024</v>
      </c>
      <c r="K1022" t="s">
        <v>68</v>
      </c>
      <c r="L1022">
        <v>1</v>
      </c>
      <c r="M1022" t="s">
        <v>29</v>
      </c>
      <c r="N1022" t="s">
        <v>42</v>
      </c>
      <c r="P1022" cm="1">
        <f t="array" ref="P10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22" s="19" t="s">
        <v>406</v>
      </c>
    </row>
    <row r="1023" spans="2:18" hidden="1">
      <c r="B1023" t="s">
        <v>64</v>
      </c>
      <c r="C1023" t="s">
        <v>26</v>
      </c>
      <c r="D1023" t="s">
        <v>905</v>
      </c>
      <c r="E1023" t="s">
        <v>198</v>
      </c>
      <c r="F1023" t="s">
        <v>351</v>
      </c>
      <c r="G1023" t="s">
        <v>68</v>
      </c>
      <c r="H1023">
        <v>1</v>
      </c>
      <c r="I1023" t="s">
        <v>229</v>
      </c>
      <c r="J1023" t="s">
        <v>230</v>
      </c>
      <c r="K1023" t="s">
        <v>23</v>
      </c>
      <c r="L1023">
        <v>7.2569999999999997</v>
      </c>
      <c r="M1023" t="s">
        <v>28</v>
      </c>
      <c r="N1023" t="s">
        <v>36</v>
      </c>
      <c r="P1023" cm="1">
        <f t="array" ref="P10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23" s="19" t="s">
        <v>406</v>
      </c>
    </row>
    <row r="1024" spans="2:18" hidden="1">
      <c r="B1024" t="s">
        <v>64</v>
      </c>
      <c r="C1024" t="s">
        <v>26</v>
      </c>
      <c r="D1024" t="s">
        <v>905</v>
      </c>
      <c r="E1024" t="s">
        <v>198</v>
      </c>
      <c r="F1024" t="s">
        <v>351</v>
      </c>
      <c r="G1024" t="s">
        <v>68</v>
      </c>
      <c r="H1024">
        <v>1</v>
      </c>
      <c r="I1024" t="s">
        <v>454</v>
      </c>
      <c r="J1024" t="s">
        <v>351</v>
      </c>
      <c r="K1024" t="s">
        <v>68</v>
      </c>
      <c r="L1024">
        <v>1</v>
      </c>
      <c r="M1024" t="s">
        <v>28</v>
      </c>
      <c r="N1024" t="s">
        <v>30</v>
      </c>
      <c r="P1024" cm="1">
        <f t="array" ref="P10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24" s="19" t="s">
        <v>406</v>
      </c>
    </row>
    <row r="1025" spans="2:18" hidden="1">
      <c r="B1025" t="s">
        <v>64</v>
      </c>
      <c r="C1025" t="s">
        <v>26</v>
      </c>
      <c r="D1025" t="s">
        <v>905</v>
      </c>
      <c r="E1025" t="s">
        <v>198</v>
      </c>
      <c r="F1025" t="s">
        <v>351</v>
      </c>
      <c r="G1025" t="s">
        <v>68</v>
      </c>
      <c r="H1025">
        <v>1</v>
      </c>
      <c r="I1025" t="s">
        <v>496</v>
      </c>
      <c r="J1025" t="s">
        <v>1026</v>
      </c>
      <c r="K1025" t="s">
        <v>68</v>
      </c>
      <c r="L1025">
        <v>6</v>
      </c>
      <c r="M1025" t="s">
        <v>29</v>
      </c>
      <c r="N1025" t="s">
        <v>44</v>
      </c>
      <c r="P1025" cm="1">
        <f t="array" ref="P10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25" s="19" t="s">
        <v>406</v>
      </c>
    </row>
    <row r="1026" spans="2:18" hidden="1">
      <c r="B1026" t="s">
        <v>64</v>
      </c>
      <c r="C1026" t="s">
        <v>26</v>
      </c>
      <c r="D1026" t="s">
        <v>905</v>
      </c>
      <c r="E1026" t="s">
        <v>198</v>
      </c>
      <c r="F1026" t="s">
        <v>351</v>
      </c>
      <c r="G1026" t="s">
        <v>68</v>
      </c>
      <c r="H1026">
        <v>1</v>
      </c>
      <c r="I1026" t="s">
        <v>507</v>
      </c>
      <c r="J1026" t="s">
        <v>964</v>
      </c>
      <c r="K1026" t="s">
        <v>68</v>
      </c>
      <c r="L1026">
        <v>1</v>
      </c>
      <c r="M1026" t="s">
        <v>29</v>
      </c>
      <c r="N1026" t="s">
        <v>508</v>
      </c>
      <c r="P1026" cm="1">
        <f t="array" ref="P10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26" s="19" t="s">
        <v>406</v>
      </c>
    </row>
    <row r="1027" spans="2:18" hidden="1">
      <c r="B1027" t="s">
        <v>64</v>
      </c>
      <c r="C1027" t="s">
        <v>26</v>
      </c>
      <c r="D1027" t="s">
        <v>905</v>
      </c>
      <c r="E1027" t="s">
        <v>198</v>
      </c>
      <c r="F1027" t="s">
        <v>351</v>
      </c>
      <c r="G1027" t="s">
        <v>512</v>
      </c>
      <c r="H1027">
        <v>1</v>
      </c>
      <c r="I1027" t="s">
        <v>598</v>
      </c>
      <c r="J1027" t="s">
        <v>599</v>
      </c>
      <c r="K1027" t="s">
        <v>512</v>
      </c>
      <c r="L1027">
        <v>1</v>
      </c>
      <c r="M1027" t="s">
        <v>29</v>
      </c>
      <c r="N1027" t="s">
        <v>19</v>
      </c>
      <c r="P1027" cm="1">
        <f t="array" ref="P10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27" s="19" t="s">
        <v>406</v>
      </c>
    </row>
    <row r="1028" spans="2:18" hidden="1">
      <c r="B1028" t="s">
        <v>64</v>
      </c>
      <c r="C1028" t="s">
        <v>26</v>
      </c>
      <c r="D1028" t="s">
        <v>905</v>
      </c>
      <c r="E1028" t="s">
        <v>198</v>
      </c>
      <c r="F1028" t="s">
        <v>351</v>
      </c>
      <c r="G1028" t="s">
        <v>512</v>
      </c>
      <c r="H1028">
        <v>1</v>
      </c>
      <c r="I1028" t="s">
        <v>752</v>
      </c>
      <c r="J1028" t="s">
        <v>955</v>
      </c>
      <c r="K1028" t="s">
        <v>512</v>
      </c>
      <c r="L1028">
        <v>1</v>
      </c>
      <c r="M1028" t="s">
        <v>29</v>
      </c>
      <c r="N1028" t="s">
        <v>19</v>
      </c>
      <c r="P1028" cm="1">
        <f t="array" ref="P10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28" s="19" t="s">
        <v>406</v>
      </c>
    </row>
    <row r="1029" spans="2:18" hidden="1">
      <c r="B1029" t="s">
        <v>64</v>
      </c>
      <c r="C1029" t="s">
        <v>26</v>
      </c>
      <c r="D1029" t="s">
        <v>905</v>
      </c>
      <c r="E1029" t="s">
        <v>198</v>
      </c>
      <c r="F1029" t="s">
        <v>351</v>
      </c>
      <c r="G1029" t="s">
        <v>512</v>
      </c>
      <c r="H1029">
        <v>1</v>
      </c>
      <c r="I1029" t="s">
        <v>753</v>
      </c>
      <c r="J1029" t="s">
        <v>956</v>
      </c>
      <c r="K1029" t="s">
        <v>512</v>
      </c>
      <c r="L1029">
        <v>1</v>
      </c>
      <c r="M1029" t="s">
        <v>29</v>
      </c>
      <c r="N1029" t="s">
        <v>19</v>
      </c>
      <c r="P1029" cm="1">
        <f t="array" ref="P10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29" s="19" t="s">
        <v>406</v>
      </c>
    </row>
    <row r="1030" spans="2:18" hidden="1">
      <c r="B1030" t="s">
        <v>64</v>
      </c>
      <c r="C1030" t="s">
        <v>26</v>
      </c>
      <c r="D1030" t="s">
        <v>905</v>
      </c>
      <c r="E1030" t="s">
        <v>198</v>
      </c>
      <c r="F1030" t="s">
        <v>351</v>
      </c>
      <c r="G1030" t="s">
        <v>512</v>
      </c>
      <c r="H1030">
        <v>1</v>
      </c>
      <c r="I1030" t="s">
        <v>755</v>
      </c>
      <c r="J1030" t="s">
        <v>957</v>
      </c>
      <c r="K1030" t="s">
        <v>512</v>
      </c>
      <c r="L1030">
        <v>1</v>
      </c>
      <c r="M1030" t="s">
        <v>29</v>
      </c>
      <c r="N1030" t="s">
        <v>19</v>
      </c>
      <c r="P1030" cm="1">
        <f t="array" ref="P10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30" s="19" t="s">
        <v>406</v>
      </c>
    </row>
    <row r="1031" spans="2:18" hidden="1">
      <c r="B1031" t="s">
        <v>64</v>
      </c>
      <c r="C1031" t="s">
        <v>26</v>
      </c>
      <c r="D1031" t="s">
        <v>905</v>
      </c>
      <c r="E1031" t="s">
        <v>198</v>
      </c>
      <c r="F1031" t="s">
        <v>351</v>
      </c>
      <c r="G1031" t="s">
        <v>512</v>
      </c>
      <c r="H1031">
        <v>1</v>
      </c>
      <c r="I1031" t="s">
        <v>757</v>
      </c>
      <c r="J1031" t="s">
        <v>958</v>
      </c>
      <c r="K1031" t="s">
        <v>512</v>
      </c>
      <c r="L1031">
        <v>1</v>
      </c>
      <c r="M1031" t="s">
        <v>29</v>
      </c>
      <c r="N1031" t="s">
        <v>19</v>
      </c>
      <c r="P1031" cm="1">
        <f t="array" ref="P10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31" s="19" t="s">
        <v>406</v>
      </c>
    </row>
    <row r="1032" spans="2:18" hidden="1">
      <c r="B1032" t="s">
        <v>64</v>
      </c>
      <c r="C1032" t="s">
        <v>26</v>
      </c>
      <c r="D1032" t="s">
        <v>905</v>
      </c>
      <c r="E1032" t="s">
        <v>199</v>
      </c>
      <c r="F1032" t="s">
        <v>952</v>
      </c>
      <c r="G1032" t="s">
        <v>68</v>
      </c>
      <c r="H1032">
        <v>1</v>
      </c>
      <c r="I1032" t="s">
        <v>491</v>
      </c>
      <c r="J1032" t="s">
        <v>1129</v>
      </c>
      <c r="K1032" t="s">
        <v>68</v>
      </c>
      <c r="L1032">
        <v>1</v>
      </c>
      <c r="M1032" t="s">
        <v>29</v>
      </c>
      <c r="N1032" t="s">
        <v>42</v>
      </c>
      <c r="P1032" cm="1">
        <f t="array" ref="P10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32" s="19" t="s">
        <v>406</v>
      </c>
    </row>
    <row r="1033" spans="2:18" hidden="1">
      <c r="B1033" t="s">
        <v>64</v>
      </c>
      <c r="C1033" t="s">
        <v>26</v>
      </c>
      <c r="D1033" t="s">
        <v>905</v>
      </c>
      <c r="E1033" t="s">
        <v>199</v>
      </c>
      <c r="F1033" t="s">
        <v>952</v>
      </c>
      <c r="G1033" t="s">
        <v>68</v>
      </c>
      <c r="H1033">
        <v>1</v>
      </c>
      <c r="I1033" t="s">
        <v>229</v>
      </c>
      <c r="J1033" t="s">
        <v>230</v>
      </c>
      <c r="K1033" t="s">
        <v>23</v>
      </c>
      <c r="L1033">
        <v>7.2569999999999997</v>
      </c>
      <c r="M1033" t="s">
        <v>28</v>
      </c>
      <c r="N1033" t="s">
        <v>36</v>
      </c>
      <c r="P1033" cm="1">
        <f t="array" ref="P10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33" s="19" t="s">
        <v>406</v>
      </c>
    </row>
    <row r="1034" spans="2:18" hidden="1">
      <c r="B1034" t="s">
        <v>64</v>
      </c>
      <c r="C1034" t="s">
        <v>26</v>
      </c>
      <c r="D1034" t="s">
        <v>905</v>
      </c>
      <c r="E1034" t="s">
        <v>199</v>
      </c>
      <c r="F1034" t="s">
        <v>952</v>
      </c>
      <c r="G1034" t="s">
        <v>68</v>
      </c>
      <c r="H1034">
        <v>1</v>
      </c>
      <c r="I1034" t="s">
        <v>455</v>
      </c>
      <c r="J1034" t="s">
        <v>952</v>
      </c>
      <c r="K1034" t="s">
        <v>68</v>
      </c>
      <c r="L1034">
        <v>1</v>
      </c>
      <c r="M1034" t="s">
        <v>28</v>
      </c>
      <c r="N1034" t="s">
        <v>30</v>
      </c>
      <c r="P1034" cm="1">
        <f t="array" ref="P10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34" s="19" t="s">
        <v>406</v>
      </c>
    </row>
    <row r="1035" spans="2:18" hidden="1">
      <c r="B1035" t="s">
        <v>64</v>
      </c>
      <c r="C1035" t="s">
        <v>26</v>
      </c>
      <c r="D1035" t="s">
        <v>905</v>
      </c>
      <c r="E1035" t="s">
        <v>199</v>
      </c>
      <c r="F1035" t="s">
        <v>952</v>
      </c>
      <c r="G1035" t="s">
        <v>68</v>
      </c>
      <c r="H1035">
        <v>1</v>
      </c>
      <c r="I1035" t="s">
        <v>496</v>
      </c>
      <c r="J1035" t="s">
        <v>1026</v>
      </c>
      <c r="K1035" t="s">
        <v>68</v>
      </c>
      <c r="L1035">
        <v>6</v>
      </c>
      <c r="M1035" t="s">
        <v>29</v>
      </c>
      <c r="N1035" t="s">
        <v>44</v>
      </c>
      <c r="P1035" cm="1">
        <f t="array" ref="P10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35" s="19" t="s">
        <v>406</v>
      </c>
    </row>
    <row r="1036" spans="2:18" hidden="1">
      <c r="B1036" t="s">
        <v>64</v>
      </c>
      <c r="C1036" t="s">
        <v>26</v>
      </c>
      <c r="D1036" t="s">
        <v>905</v>
      </c>
      <c r="E1036" t="s">
        <v>199</v>
      </c>
      <c r="F1036" t="s">
        <v>952</v>
      </c>
      <c r="G1036" t="s">
        <v>68</v>
      </c>
      <c r="H1036">
        <v>1</v>
      </c>
      <c r="I1036" t="s">
        <v>507</v>
      </c>
      <c r="J1036" t="s">
        <v>964</v>
      </c>
      <c r="K1036" t="s">
        <v>68</v>
      </c>
      <c r="L1036">
        <v>1</v>
      </c>
      <c r="M1036" t="s">
        <v>29</v>
      </c>
      <c r="N1036" t="s">
        <v>508</v>
      </c>
      <c r="P1036" cm="1">
        <f t="array" ref="P10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36" s="19" t="s">
        <v>406</v>
      </c>
    </row>
    <row r="1037" spans="2:18" hidden="1">
      <c r="B1037" t="s">
        <v>64</v>
      </c>
      <c r="C1037" t="s">
        <v>26</v>
      </c>
      <c r="D1037" t="s">
        <v>905</v>
      </c>
      <c r="E1037" t="s">
        <v>200</v>
      </c>
      <c r="F1037" t="s">
        <v>352</v>
      </c>
      <c r="G1037" t="s">
        <v>68</v>
      </c>
      <c r="H1037">
        <v>1</v>
      </c>
      <c r="I1037" t="s">
        <v>229</v>
      </c>
      <c r="J1037" t="s">
        <v>230</v>
      </c>
      <c r="K1037" t="s">
        <v>23</v>
      </c>
      <c r="L1037">
        <v>7.125</v>
      </c>
      <c r="M1037" t="s">
        <v>28</v>
      </c>
      <c r="N1037" t="s">
        <v>36</v>
      </c>
      <c r="P1037" cm="1">
        <f t="array" ref="P10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37" s="19" t="s">
        <v>406</v>
      </c>
    </row>
    <row r="1038" spans="2:18" hidden="1">
      <c r="B1038" t="s">
        <v>64</v>
      </c>
      <c r="C1038" t="s">
        <v>26</v>
      </c>
      <c r="D1038" t="s">
        <v>905</v>
      </c>
      <c r="E1038" t="s">
        <v>200</v>
      </c>
      <c r="F1038" t="s">
        <v>352</v>
      </c>
      <c r="G1038" t="s">
        <v>68</v>
      </c>
      <c r="H1038">
        <v>1</v>
      </c>
      <c r="I1038" t="s">
        <v>456</v>
      </c>
      <c r="J1038" t="s">
        <v>352</v>
      </c>
      <c r="K1038" t="s">
        <v>68</v>
      </c>
      <c r="L1038">
        <v>1</v>
      </c>
      <c r="M1038" t="s">
        <v>28</v>
      </c>
      <c r="N1038" t="s">
        <v>30</v>
      </c>
      <c r="P1038" cm="1">
        <f t="array" ref="P10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38" s="19" t="s">
        <v>406</v>
      </c>
    </row>
    <row r="1039" spans="2:18" hidden="1">
      <c r="B1039" t="s">
        <v>64</v>
      </c>
      <c r="C1039" t="s">
        <v>26</v>
      </c>
      <c r="D1039" t="s">
        <v>905</v>
      </c>
      <c r="E1039" t="s">
        <v>200</v>
      </c>
      <c r="F1039" t="s">
        <v>352</v>
      </c>
      <c r="G1039" t="s">
        <v>68</v>
      </c>
      <c r="H1039">
        <v>1</v>
      </c>
      <c r="I1039" t="s">
        <v>497</v>
      </c>
      <c r="J1039" t="s">
        <v>1130</v>
      </c>
      <c r="K1039" t="s">
        <v>68</v>
      </c>
      <c r="L1039">
        <v>6</v>
      </c>
      <c r="M1039" t="s">
        <v>29</v>
      </c>
      <c r="N1039" t="s">
        <v>44</v>
      </c>
      <c r="P1039" cm="1">
        <f t="array" ref="P10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39" s="19" t="s">
        <v>406</v>
      </c>
    </row>
    <row r="1040" spans="2:18" hidden="1">
      <c r="B1040" t="s">
        <v>64</v>
      </c>
      <c r="C1040" t="s">
        <v>26</v>
      </c>
      <c r="D1040" t="s">
        <v>905</v>
      </c>
      <c r="E1040" t="s">
        <v>200</v>
      </c>
      <c r="F1040" t="s">
        <v>352</v>
      </c>
      <c r="G1040" t="s">
        <v>512</v>
      </c>
      <c r="H1040">
        <v>1</v>
      </c>
      <c r="I1040" t="s">
        <v>600</v>
      </c>
      <c r="J1040" t="s">
        <v>601</v>
      </c>
      <c r="K1040" t="s">
        <v>512</v>
      </c>
      <c r="L1040">
        <v>1</v>
      </c>
      <c r="M1040" t="s">
        <v>29</v>
      </c>
      <c r="N1040" t="s">
        <v>19</v>
      </c>
      <c r="P1040" cm="1">
        <f t="array" ref="P10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40" s="19" t="s">
        <v>406</v>
      </c>
    </row>
    <row r="1041" spans="2:18" hidden="1">
      <c r="B1041" t="s">
        <v>64</v>
      </c>
      <c r="C1041" t="s">
        <v>26</v>
      </c>
      <c r="D1041" t="s">
        <v>905</v>
      </c>
      <c r="E1041" t="s">
        <v>200</v>
      </c>
      <c r="F1041" t="s">
        <v>352</v>
      </c>
      <c r="G1041" t="s">
        <v>512</v>
      </c>
      <c r="H1041">
        <v>1</v>
      </c>
      <c r="I1041" t="s">
        <v>525</v>
      </c>
      <c r="J1041" t="s">
        <v>526</v>
      </c>
      <c r="K1041" t="s">
        <v>512</v>
      </c>
      <c r="L1041">
        <v>1</v>
      </c>
      <c r="M1041" t="s">
        <v>29</v>
      </c>
      <c r="N1041" t="s">
        <v>19</v>
      </c>
      <c r="P1041" cm="1">
        <f t="array" ref="P10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41" s="19" t="s">
        <v>406</v>
      </c>
    </row>
    <row r="1042" spans="2:18" hidden="1">
      <c r="B1042" t="s">
        <v>64</v>
      </c>
      <c r="C1042" t="s">
        <v>26</v>
      </c>
      <c r="D1042" t="s">
        <v>905</v>
      </c>
      <c r="E1042" t="s">
        <v>200</v>
      </c>
      <c r="F1042" t="s">
        <v>352</v>
      </c>
      <c r="G1042" t="s">
        <v>512</v>
      </c>
      <c r="H1042">
        <v>1</v>
      </c>
      <c r="I1042" t="s">
        <v>602</v>
      </c>
      <c r="J1042" t="s">
        <v>603</v>
      </c>
      <c r="K1042" t="s">
        <v>512</v>
      </c>
      <c r="L1042">
        <v>1</v>
      </c>
      <c r="M1042" t="s">
        <v>29</v>
      </c>
      <c r="N1042" t="s">
        <v>19</v>
      </c>
      <c r="P1042" cm="1">
        <f t="array" ref="P10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42" s="19" t="s">
        <v>406</v>
      </c>
    </row>
    <row r="1043" spans="2:18" hidden="1">
      <c r="B1043" t="s">
        <v>64</v>
      </c>
      <c r="C1043" t="s">
        <v>26</v>
      </c>
      <c r="D1043" t="s">
        <v>905</v>
      </c>
      <c r="E1043" t="s">
        <v>200</v>
      </c>
      <c r="F1043" t="s">
        <v>352</v>
      </c>
      <c r="G1043" t="s">
        <v>512</v>
      </c>
      <c r="H1043">
        <v>1</v>
      </c>
      <c r="I1043" t="s">
        <v>527</v>
      </c>
      <c r="J1043" t="s">
        <v>528</v>
      </c>
      <c r="K1043" t="s">
        <v>512</v>
      </c>
      <c r="L1043">
        <v>1</v>
      </c>
      <c r="M1043" t="s">
        <v>29</v>
      </c>
      <c r="N1043" t="s">
        <v>19</v>
      </c>
      <c r="P1043" cm="1">
        <f t="array" ref="P10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43" s="19" t="s">
        <v>406</v>
      </c>
    </row>
    <row r="1044" spans="2:18" hidden="1">
      <c r="B1044" t="s">
        <v>64</v>
      </c>
      <c r="C1044" t="s">
        <v>26</v>
      </c>
      <c r="D1044" t="s">
        <v>905</v>
      </c>
      <c r="E1044" t="s">
        <v>200</v>
      </c>
      <c r="F1044" t="s">
        <v>352</v>
      </c>
      <c r="G1044" t="s">
        <v>512</v>
      </c>
      <c r="H1044">
        <v>1</v>
      </c>
      <c r="I1044" t="s">
        <v>529</v>
      </c>
      <c r="J1044" t="s">
        <v>530</v>
      </c>
      <c r="K1044" t="s">
        <v>512</v>
      </c>
      <c r="L1044">
        <v>1</v>
      </c>
      <c r="M1044" t="s">
        <v>29</v>
      </c>
      <c r="N1044" t="s">
        <v>19</v>
      </c>
      <c r="P1044" cm="1">
        <f t="array" ref="P10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44" s="19" t="s">
        <v>406</v>
      </c>
    </row>
    <row r="1045" spans="2:18" hidden="1">
      <c r="B1045" t="s">
        <v>64</v>
      </c>
      <c r="C1045" t="s">
        <v>26</v>
      </c>
      <c r="D1045" t="s">
        <v>905</v>
      </c>
      <c r="E1045" t="s">
        <v>200</v>
      </c>
      <c r="F1045" t="s">
        <v>352</v>
      </c>
      <c r="G1045" t="s">
        <v>512</v>
      </c>
      <c r="H1045">
        <v>1</v>
      </c>
      <c r="I1045" t="s">
        <v>592</v>
      </c>
      <c r="J1045" t="s">
        <v>583</v>
      </c>
      <c r="K1045" t="s">
        <v>512</v>
      </c>
      <c r="L1045">
        <v>1</v>
      </c>
      <c r="M1045" t="s">
        <v>29</v>
      </c>
      <c r="N1045" t="s">
        <v>19</v>
      </c>
      <c r="P1045" cm="1">
        <f t="array" ref="P10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45" s="19" t="s">
        <v>406</v>
      </c>
    </row>
    <row r="1046" spans="2:18" hidden="1">
      <c r="B1046" t="s">
        <v>64</v>
      </c>
      <c r="C1046" t="s">
        <v>26</v>
      </c>
      <c r="D1046" t="s">
        <v>905</v>
      </c>
      <c r="E1046" t="s">
        <v>200</v>
      </c>
      <c r="F1046" t="s">
        <v>352</v>
      </c>
      <c r="G1046" t="s">
        <v>512</v>
      </c>
      <c r="H1046">
        <v>1</v>
      </c>
      <c r="I1046" t="s">
        <v>604</v>
      </c>
      <c r="J1046" t="s">
        <v>605</v>
      </c>
      <c r="K1046" t="s">
        <v>512</v>
      </c>
      <c r="L1046">
        <v>1</v>
      </c>
      <c r="M1046" t="s">
        <v>29</v>
      </c>
      <c r="N1046" t="s">
        <v>19</v>
      </c>
      <c r="P1046" cm="1">
        <f t="array" ref="P10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46" s="19" t="s">
        <v>406</v>
      </c>
    </row>
    <row r="1047" spans="2:18" hidden="1">
      <c r="B1047" t="s">
        <v>64</v>
      </c>
      <c r="C1047" t="s">
        <v>26</v>
      </c>
      <c r="D1047" t="s">
        <v>905</v>
      </c>
      <c r="E1047" t="s">
        <v>200</v>
      </c>
      <c r="F1047" t="s">
        <v>352</v>
      </c>
      <c r="G1047" t="s">
        <v>512</v>
      </c>
      <c r="H1047">
        <v>1</v>
      </c>
      <c r="I1047" t="s">
        <v>752</v>
      </c>
      <c r="J1047" t="s">
        <v>955</v>
      </c>
      <c r="K1047" t="s">
        <v>512</v>
      </c>
      <c r="L1047">
        <v>1</v>
      </c>
      <c r="M1047" t="s">
        <v>29</v>
      </c>
      <c r="N1047" t="s">
        <v>19</v>
      </c>
      <c r="P1047" cm="1">
        <f t="array" ref="P10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47" s="19" t="s">
        <v>406</v>
      </c>
    </row>
    <row r="1048" spans="2:18" hidden="1">
      <c r="B1048" t="s">
        <v>64</v>
      </c>
      <c r="C1048" t="s">
        <v>26</v>
      </c>
      <c r="D1048" t="s">
        <v>905</v>
      </c>
      <c r="E1048" t="s">
        <v>200</v>
      </c>
      <c r="F1048" t="s">
        <v>352</v>
      </c>
      <c r="G1048" t="s">
        <v>512</v>
      </c>
      <c r="H1048">
        <v>1</v>
      </c>
      <c r="I1048" t="s">
        <v>753</v>
      </c>
      <c r="J1048" t="s">
        <v>956</v>
      </c>
      <c r="K1048" t="s">
        <v>512</v>
      </c>
      <c r="L1048">
        <v>1</v>
      </c>
      <c r="M1048" t="s">
        <v>29</v>
      </c>
      <c r="N1048" t="s">
        <v>19</v>
      </c>
      <c r="P1048" cm="1">
        <f t="array" ref="P10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48" s="19" t="s">
        <v>406</v>
      </c>
    </row>
    <row r="1049" spans="2:18" hidden="1">
      <c r="B1049" t="s">
        <v>64</v>
      </c>
      <c r="C1049" t="s">
        <v>26</v>
      </c>
      <c r="D1049" t="s">
        <v>905</v>
      </c>
      <c r="E1049" t="s">
        <v>200</v>
      </c>
      <c r="F1049" t="s">
        <v>352</v>
      </c>
      <c r="G1049" t="s">
        <v>512</v>
      </c>
      <c r="H1049">
        <v>1</v>
      </c>
      <c r="I1049" t="s">
        <v>755</v>
      </c>
      <c r="J1049" t="s">
        <v>957</v>
      </c>
      <c r="K1049" t="s">
        <v>512</v>
      </c>
      <c r="L1049">
        <v>1</v>
      </c>
      <c r="M1049" t="s">
        <v>29</v>
      </c>
      <c r="N1049" t="s">
        <v>19</v>
      </c>
      <c r="P1049" cm="1">
        <f t="array" ref="P10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49" s="19" t="s">
        <v>406</v>
      </c>
    </row>
    <row r="1050" spans="2:18" hidden="1">
      <c r="B1050" t="s">
        <v>64</v>
      </c>
      <c r="C1050" t="s">
        <v>26</v>
      </c>
      <c r="D1050" t="s">
        <v>905</v>
      </c>
      <c r="E1050" t="s">
        <v>200</v>
      </c>
      <c r="F1050" t="s">
        <v>352</v>
      </c>
      <c r="G1050" t="s">
        <v>512</v>
      </c>
      <c r="H1050">
        <v>1</v>
      </c>
      <c r="I1050" t="s">
        <v>757</v>
      </c>
      <c r="J1050" t="s">
        <v>958</v>
      </c>
      <c r="K1050" t="s">
        <v>512</v>
      </c>
      <c r="L1050">
        <v>1</v>
      </c>
      <c r="M1050" t="s">
        <v>29</v>
      </c>
      <c r="N1050" t="s">
        <v>19</v>
      </c>
      <c r="P1050" cm="1">
        <f t="array" ref="P10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50" s="19" t="s">
        <v>406</v>
      </c>
    </row>
    <row r="1051" spans="2:18" hidden="1">
      <c r="B1051" t="s">
        <v>64</v>
      </c>
      <c r="C1051" t="s">
        <v>26</v>
      </c>
      <c r="D1051" t="s">
        <v>905</v>
      </c>
      <c r="E1051" t="s">
        <v>201</v>
      </c>
      <c r="F1051" t="s">
        <v>353</v>
      </c>
      <c r="G1051" t="s">
        <v>68</v>
      </c>
      <c r="H1051">
        <v>1</v>
      </c>
      <c r="I1051" t="s">
        <v>229</v>
      </c>
      <c r="J1051" t="s">
        <v>230</v>
      </c>
      <c r="K1051" t="s">
        <v>23</v>
      </c>
      <c r="L1051">
        <v>7.125</v>
      </c>
      <c r="M1051" t="s">
        <v>28</v>
      </c>
      <c r="N1051" t="s">
        <v>36</v>
      </c>
      <c r="P1051" cm="1">
        <f t="array" ref="P10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51" s="19" t="s">
        <v>406</v>
      </c>
    </row>
    <row r="1052" spans="2:18" hidden="1">
      <c r="B1052" t="s">
        <v>64</v>
      </c>
      <c r="C1052" t="s">
        <v>26</v>
      </c>
      <c r="D1052" t="s">
        <v>905</v>
      </c>
      <c r="E1052" t="s">
        <v>201</v>
      </c>
      <c r="F1052" t="s">
        <v>353</v>
      </c>
      <c r="G1052" t="s">
        <v>68</v>
      </c>
      <c r="H1052">
        <v>1</v>
      </c>
      <c r="I1052" t="s">
        <v>457</v>
      </c>
      <c r="J1052" t="s">
        <v>353</v>
      </c>
      <c r="K1052" t="s">
        <v>68</v>
      </c>
      <c r="L1052">
        <v>1</v>
      </c>
      <c r="M1052" t="s">
        <v>28</v>
      </c>
      <c r="N1052" t="s">
        <v>30</v>
      </c>
      <c r="P1052" cm="1">
        <f t="array" ref="P10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52" s="19" t="s">
        <v>406</v>
      </c>
    </row>
    <row r="1053" spans="2:18" hidden="1">
      <c r="B1053" t="s">
        <v>64</v>
      </c>
      <c r="C1053" t="s">
        <v>26</v>
      </c>
      <c r="D1053" t="s">
        <v>905</v>
      </c>
      <c r="E1053" t="s">
        <v>201</v>
      </c>
      <c r="F1053" t="s">
        <v>353</v>
      </c>
      <c r="G1053" t="s">
        <v>68</v>
      </c>
      <c r="H1053">
        <v>1</v>
      </c>
      <c r="I1053" t="s">
        <v>497</v>
      </c>
      <c r="J1053" t="s">
        <v>1130</v>
      </c>
      <c r="K1053" t="s">
        <v>68</v>
      </c>
      <c r="L1053">
        <v>6</v>
      </c>
      <c r="M1053" t="s">
        <v>29</v>
      </c>
      <c r="N1053" t="s">
        <v>44</v>
      </c>
      <c r="P1053" cm="1">
        <f t="array" ref="P10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53" s="19" t="s">
        <v>406</v>
      </c>
    </row>
    <row r="1054" spans="2:18" hidden="1">
      <c r="B1054" t="s">
        <v>64</v>
      </c>
      <c r="C1054" t="s">
        <v>26</v>
      </c>
      <c r="D1054" t="s">
        <v>905</v>
      </c>
      <c r="E1054" t="s">
        <v>201</v>
      </c>
      <c r="F1054" t="s">
        <v>353</v>
      </c>
      <c r="G1054" t="s">
        <v>512</v>
      </c>
      <c r="H1054">
        <v>1</v>
      </c>
      <c r="I1054" t="s">
        <v>600</v>
      </c>
      <c r="J1054" t="s">
        <v>601</v>
      </c>
      <c r="K1054" t="s">
        <v>512</v>
      </c>
      <c r="L1054">
        <v>1</v>
      </c>
      <c r="M1054" t="s">
        <v>29</v>
      </c>
      <c r="N1054" t="s">
        <v>19</v>
      </c>
      <c r="P1054" cm="1">
        <f t="array" ref="P10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54" s="19" t="s">
        <v>406</v>
      </c>
    </row>
    <row r="1055" spans="2:18" hidden="1">
      <c r="B1055" t="s">
        <v>64</v>
      </c>
      <c r="C1055" t="s">
        <v>26</v>
      </c>
      <c r="D1055" t="s">
        <v>905</v>
      </c>
      <c r="E1055" t="s">
        <v>201</v>
      </c>
      <c r="F1055" t="s">
        <v>353</v>
      </c>
      <c r="G1055" t="s">
        <v>512</v>
      </c>
      <c r="H1055">
        <v>1</v>
      </c>
      <c r="I1055" t="s">
        <v>588</v>
      </c>
      <c r="J1055" t="s">
        <v>589</v>
      </c>
      <c r="K1055" t="s">
        <v>512</v>
      </c>
      <c r="L1055">
        <v>1</v>
      </c>
      <c r="M1055" t="s">
        <v>29</v>
      </c>
      <c r="N1055" t="s">
        <v>19</v>
      </c>
      <c r="P1055" cm="1">
        <f t="array" ref="P10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55" s="19" t="s">
        <v>406</v>
      </c>
    </row>
    <row r="1056" spans="2:18" hidden="1">
      <c r="B1056" t="s">
        <v>64</v>
      </c>
      <c r="C1056" t="s">
        <v>26</v>
      </c>
      <c r="D1056" t="s">
        <v>905</v>
      </c>
      <c r="E1056" t="s">
        <v>201</v>
      </c>
      <c r="F1056" t="s">
        <v>353</v>
      </c>
      <c r="G1056" t="s">
        <v>512</v>
      </c>
      <c r="H1056">
        <v>1</v>
      </c>
      <c r="I1056" t="s">
        <v>527</v>
      </c>
      <c r="J1056" t="s">
        <v>528</v>
      </c>
      <c r="K1056" t="s">
        <v>512</v>
      </c>
      <c r="L1056">
        <v>1</v>
      </c>
      <c r="M1056" t="s">
        <v>29</v>
      </c>
      <c r="N1056" t="s">
        <v>19</v>
      </c>
      <c r="P1056" cm="1">
        <f t="array" ref="P10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56" s="19" t="s">
        <v>406</v>
      </c>
    </row>
    <row r="1057" spans="2:18" hidden="1">
      <c r="B1057" t="s">
        <v>64</v>
      </c>
      <c r="C1057" t="s">
        <v>26</v>
      </c>
      <c r="D1057" t="s">
        <v>905</v>
      </c>
      <c r="E1057" t="s">
        <v>201</v>
      </c>
      <c r="F1057" t="s">
        <v>353</v>
      </c>
      <c r="G1057" t="s">
        <v>512</v>
      </c>
      <c r="H1057">
        <v>1</v>
      </c>
      <c r="I1057" t="s">
        <v>529</v>
      </c>
      <c r="J1057" t="s">
        <v>530</v>
      </c>
      <c r="K1057" t="s">
        <v>512</v>
      </c>
      <c r="L1057">
        <v>1</v>
      </c>
      <c r="M1057" t="s">
        <v>29</v>
      </c>
      <c r="N1057" t="s">
        <v>19</v>
      </c>
      <c r="P1057" cm="1">
        <f t="array" ref="P10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57" s="19" t="s">
        <v>406</v>
      </c>
    </row>
    <row r="1058" spans="2:18" hidden="1">
      <c r="B1058" t="s">
        <v>64</v>
      </c>
      <c r="C1058" t="s">
        <v>26</v>
      </c>
      <c r="D1058" t="s">
        <v>905</v>
      </c>
      <c r="E1058" t="s">
        <v>201</v>
      </c>
      <c r="F1058" t="s">
        <v>353</v>
      </c>
      <c r="G1058" t="s">
        <v>512</v>
      </c>
      <c r="H1058">
        <v>1</v>
      </c>
      <c r="I1058" t="s">
        <v>606</v>
      </c>
      <c r="J1058" t="s">
        <v>607</v>
      </c>
      <c r="K1058" t="s">
        <v>512</v>
      </c>
      <c r="L1058">
        <v>1</v>
      </c>
      <c r="M1058" t="s">
        <v>29</v>
      </c>
      <c r="N1058" t="s">
        <v>19</v>
      </c>
      <c r="P1058" cm="1">
        <f t="array" ref="P10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58" s="19" t="s">
        <v>406</v>
      </c>
    </row>
    <row r="1059" spans="2:18" hidden="1">
      <c r="B1059" t="s">
        <v>64</v>
      </c>
      <c r="C1059" t="s">
        <v>26</v>
      </c>
      <c r="D1059" t="s">
        <v>905</v>
      </c>
      <c r="E1059" t="s">
        <v>201</v>
      </c>
      <c r="F1059" t="s">
        <v>353</v>
      </c>
      <c r="G1059" t="s">
        <v>512</v>
      </c>
      <c r="H1059">
        <v>1</v>
      </c>
      <c r="I1059" t="s">
        <v>752</v>
      </c>
      <c r="J1059" t="s">
        <v>955</v>
      </c>
      <c r="K1059" t="s">
        <v>512</v>
      </c>
      <c r="L1059">
        <v>1</v>
      </c>
      <c r="M1059" t="s">
        <v>29</v>
      </c>
      <c r="N1059" t="s">
        <v>19</v>
      </c>
      <c r="P1059" cm="1">
        <f t="array" ref="P10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59" s="19" t="s">
        <v>406</v>
      </c>
    </row>
    <row r="1060" spans="2:18" hidden="1">
      <c r="B1060" t="s">
        <v>64</v>
      </c>
      <c r="C1060" t="s">
        <v>26</v>
      </c>
      <c r="D1060" t="s">
        <v>905</v>
      </c>
      <c r="E1060" t="s">
        <v>201</v>
      </c>
      <c r="F1060" t="s">
        <v>353</v>
      </c>
      <c r="G1060" t="s">
        <v>512</v>
      </c>
      <c r="H1060">
        <v>1</v>
      </c>
      <c r="I1060" t="s">
        <v>753</v>
      </c>
      <c r="J1060" t="s">
        <v>956</v>
      </c>
      <c r="K1060" t="s">
        <v>512</v>
      </c>
      <c r="L1060">
        <v>1</v>
      </c>
      <c r="M1060" t="s">
        <v>29</v>
      </c>
      <c r="N1060" t="s">
        <v>19</v>
      </c>
      <c r="P1060" cm="1">
        <f t="array" ref="P10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60" s="19" t="s">
        <v>406</v>
      </c>
    </row>
    <row r="1061" spans="2:18" hidden="1">
      <c r="B1061" t="s">
        <v>64</v>
      </c>
      <c r="C1061" t="s">
        <v>26</v>
      </c>
      <c r="D1061" t="s">
        <v>905</v>
      </c>
      <c r="E1061" t="s">
        <v>201</v>
      </c>
      <c r="F1061" t="s">
        <v>353</v>
      </c>
      <c r="G1061" t="s">
        <v>512</v>
      </c>
      <c r="H1061">
        <v>1</v>
      </c>
      <c r="I1061" t="s">
        <v>755</v>
      </c>
      <c r="J1061" t="s">
        <v>957</v>
      </c>
      <c r="K1061" t="s">
        <v>512</v>
      </c>
      <c r="L1061">
        <v>1</v>
      </c>
      <c r="M1061" t="s">
        <v>29</v>
      </c>
      <c r="N1061" t="s">
        <v>19</v>
      </c>
      <c r="P1061" cm="1">
        <f t="array" ref="P10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61" s="19" t="s">
        <v>406</v>
      </c>
    </row>
    <row r="1062" spans="2:18" hidden="1">
      <c r="B1062" t="s">
        <v>64</v>
      </c>
      <c r="C1062" t="s">
        <v>26</v>
      </c>
      <c r="D1062" t="s">
        <v>905</v>
      </c>
      <c r="E1062" t="s">
        <v>201</v>
      </c>
      <c r="F1062" t="s">
        <v>353</v>
      </c>
      <c r="G1062" t="s">
        <v>512</v>
      </c>
      <c r="H1062">
        <v>1</v>
      </c>
      <c r="I1062" t="s">
        <v>757</v>
      </c>
      <c r="J1062" t="s">
        <v>958</v>
      </c>
      <c r="K1062" t="s">
        <v>512</v>
      </c>
      <c r="L1062">
        <v>1</v>
      </c>
      <c r="M1062" t="s">
        <v>29</v>
      </c>
      <c r="N1062" t="s">
        <v>19</v>
      </c>
      <c r="P1062" cm="1">
        <f t="array" ref="P10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62" s="19" t="s">
        <v>406</v>
      </c>
    </row>
    <row r="1063" spans="2:18" hidden="1">
      <c r="B1063" t="s">
        <v>64</v>
      </c>
      <c r="C1063" t="s">
        <v>26</v>
      </c>
      <c r="D1063" t="s">
        <v>905</v>
      </c>
      <c r="E1063" t="s">
        <v>202</v>
      </c>
      <c r="F1063" t="s">
        <v>354</v>
      </c>
      <c r="G1063" t="s">
        <v>68</v>
      </c>
      <c r="H1063">
        <v>1</v>
      </c>
      <c r="I1063" t="s">
        <v>229</v>
      </c>
      <c r="J1063" t="s">
        <v>230</v>
      </c>
      <c r="K1063" t="s">
        <v>23</v>
      </c>
      <c r="L1063">
        <v>7.66</v>
      </c>
      <c r="M1063" t="s">
        <v>28</v>
      </c>
      <c r="N1063" t="s">
        <v>36</v>
      </c>
      <c r="P1063" cm="1">
        <f t="array" ref="P10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63" s="19" t="s">
        <v>406</v>
      </c>
    </row>
    <row r="1064" spans="2:18" hidden="1">
      <c r="B1064" t="s">
        <v>64</v>
      </c>
      <c r="C1064" t="s">
        <v>26</v>
      </c>
      <c r="D1064" t="s">
        <v>905</v>
      </c>
      <c r="E1064" t="s">
        <v>202</v>
      </c>
      <c r="F1064" t="s">
        <v>354</v>
      </c>
      <c r="G1064" t="s">
        <v>68</v>
      </c>
      <c r="H1064">
        <v>1</v>
      </c>
      <c r="I1064" t="s">
        <v>458</v>
      </c>
      <c r="J1064" t="s">
        <v>354</v>
      </c>
      <c r="K1064" t="s">
        <v>68</v>
      </c>
      <c r="L1064">
        <v>1</v>
      </c>
      <c r="M1064" t="s">
        <v>28</v>
      </c>
      <c r="N1064" t="s">
        <v>30</v>
      </c>
      <c r="P1064" cm="1">
        <f t="array" ref="P10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64" s="19" t="s">
        <v>406</v>
      </c>
    </row>
    <row r="1065" spans="2:18" hidden="1">
      <c r="B1065" t="s">
        <v>64</v>
      </c>
      <c r="C1065" t="s">
        <v>26</v>
      </c>
      <c r="D1065" t="s">
        <v>905</v>
      </c>
      <c r="E1065" t="s">
        <v>202</v>
      </c>
      <c r="F1065" t="s">
        <v>354</v>
      </c>
      <c r="G1065" t="s">
        <v>68</v>
      </c>
      <c r="H1065">
        <v>1</v>
      </c>
      <c r="I1065" t="s">
        <v>494</v>
      </c>
      <c r="J1065" t="s">
        <v>1131</v>
      </c>
      <c r="K1065" t="s">
        <v>68</v>
      </c>
      <c r="L1065">
        <v>6</v>
      </c>
      <c r="M1065" t="s">
        <v>29</v>
      </c>
      <c r="N1065" t="s">
        <v>44</v>
      </c>
      <c r="P1065" cm="1">
        <f t="array" ref="P10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65" s="19" t="s">
        <v>406</v>
      </c>
    </row>
    <row r="1066" spans="2:18" hidden="1">
      <c r="B1066" t="s">
        <v>64</v>
      </c>
      <c r="C1066" t="s">
        <v>26</v>
      </c>
      <c r="D1066" t="s">
        <v>905</v>
      </c>
      <c r="E1066" t="s">
        <v>202</v>
      </c>
      <c r="F1066" t="s">
        <v>354</v>
      </c>
      <c r="G1066" t="s">
        <v>68</v>
      </c>
      <c r="H1066">
        <v>1</v>
      </c>
      <c r="I1066" t="s">
        <v>509</v>
      </c>
      <c r="J1066" t="s">
        <v>1110</v>
      </c>
      <c r="K1066" t="s">
        <v>68</v>
      </c>
      <c r="L1066">
        <v>1</v>
      </c>
      <c r="M1066" t="s">
        <v>29</v>
      </c>
      <c r="N1066" t="s">
        <v>19</v>
      </c>
      <c r="P1066" cm="1">
        <f t="array" ref="P10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66" s="19" t="s">
        <v>406</v>
      </c>
    </row>
    <row r="1067" spans="2:18" hidden="1">
      <c r="B1067" t="s">
        <v>64</v>
      </c>
      <c r="C1067" t="s">
        <v>26</v>
      </c>
      <c r="D1067" t="s">
        <v>905</v>
      </c>
      <c r="E1067" t="s">
        <v>203</v>
      </c>
      <c r="F1067" t="s">
        <v>355</v>
      </c>
      <c r="G1067" t="s">
        <v>68</v>
      </c>
      <c r="H1067">
        <v>1</v>
      </c>
      <c r="I1067" t="s">
        <v>229</v>
      </c>
      <c r="J1067" t="s">
        <v>230</v>
      </c>
      <c r="K1067" t="s">
        <v>23</v>
      </c>
      <c r="L1067">
        <v>7.66</v>
      </c>
      <c r="M1067" t="s">
        <v>28</v>
      </c>
      <c r="N1067" t="s">
        <v>36</v>
      </c>
      <c r="P1067" cm="1">
        <f t="array" ref="P10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67" s="19" t="s">
        <v>406</v>
      </c>
    </row>
    <row r="1068" spans="2:18" hidden="1">
      <c r="B1068" t="s">
        <v>64</v>
      </c>
      <c r="C1068" t="s">
        <v>26</v>
      </c>
      <c r="D1068" t="s">
        <v>905</v>
      </c>
      <c r="E1068" t="s">
        <v>203</v>
      </c>
      <c r="F1068" t="s">
        <v>355</v>
      </c>
      <c r="G1068" t="s">
        <v>68</v>
      </c>
      <c r="H1068">
        <v>1</v>
      </c>
      <c r="I1068" t="s">
        <v>459</v>
      </c>
      <c r="J1068" t="s">
        <v>355</v>
      </c>
      <c r="K1068" t="s">
        <v>68</v>
      </c>
      <c r="L1068">
        <v>1</v>
      </c>
      <c r="M1068" t="s">
        <v>28</v>
      </c>
      <c r="N1068" t="s">
        <v>30</v>
      </c>
      <c r="P1068" cm="1">
        <f t="array" ref="P10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68" s="19" t="s">
        <v>406</v>
      </c>
    </row>
    <row r="1069" spans="2:18" hidden="1">
      <c r="B1069" t="s">
        <v>64</v>
      </c>
      <c r="C1069" t="s">
        <v>26</v>
      </c>
      <c r="D1069" t="s">
        <v>905</v>
      </c>
      <c r="E1069" t="s">
        <v>203</v>
      </c>
      <c r="F1069" t="s">
        <v>355</v>
      </c>
      <c r="G1069" t="s">
        <v>68</v>
      </c>
      <c r="H1069">
        <v>1</v>
      </c>
      <c r="I1069" t="s">
        <v>497</v>
      </c>
      <c r="J1069" t="s">
        <v>1130</v>
      </c>
      <c r="K1069" t="s">
        <v>68</v>
      </c>
      <c r="L1069">
        <v>6</v>
      </c>
      <c r="M1069" t="s">
        <v>29</v>
      </c>
      <c r="N1069" t="s">
        <v>44</v>
      </c>
      <c r="P1069" cm="1">
        <f t="array" ref="P10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69" s="19" t="s">
        <v>406</v>
      </c>
    </row>
    <row r="1070" spans="2:18" hidden="1">
      <c r="B1070" t="s">
        <v>64</v>
      </c>
      <c r="C1070" t="s">
        <v>26</v>
      </c>
      <c r="D1070" t="s">
        <v>905</v>
      </c>
      <c r="E1070" t="s">
        <v>203</v>
      </c>
      <c r="F1070" t="s">
        <v>355</v>
      </c>
      <c r="G1070" t="s">
        <v>68</v>
      </c>
      <c r="H1070">
        <v>1</v>
      </c>
      <c r="I1070" t="s">
        <v>509</v>
      </c>
      <c r="J1070" t="s">
        <v>1110</v>
      </c>
      <c r="K1070" t="s">
        <v>68</v>
      </c>
      <c r="L1070">
        <v>1</v>
      </c>
      <c r="M1070" t="s">
        <v>29</v>
      </c>
      <c r="N1070" t="s">
        <v>19</v>
      </c>
      <c r="P1070" cm="1">
        <f t="array" ref="P10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70" s="19" t="s">
        <v>406</v>
      </c>
    </row>
    <row r="1071" spans="2:18" hidden="1">
      <c r="B1071" t="s">
        <v>64</v>
      </c>
      <c r="C1071" t="s">
        <v>26</v>
      </c>
      <c r="D1071" t="s">
        <v>905</v>
      </c>
      <c r="E1071" t="s">
        <v>204</v>
      </c>
      <c r="F1071" t="s">
        <v>356</v>
      </c>
      <c r="G1071" t="s">
        <v>68</v>
      </c>
      <c r="H1071">
        <v>1</v>
      </c>
      <c r="I1071" t="s">
        <v>229</v>
      </c>
      <c r="J1071" t="s">
        <v>230</v>
      </c>
      <c r="K1071" t="s">
        <v>23</v>
      </c>
      <c r="L1071">
        <v>7.66</v>
      </c>
      <c r="M1071" t="s">
        <v>28</v>
      </c>
      <c r="N1071" t="s">
        <v>36</v>
      </c>
      <c r="P1071" cm="1">
        <f t="array" ref="P10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71" s="19" t="s">
        <v>406</v>
      </c>
    </row>
    <row r="1072" spans="2:18" hidden="1">
      <c r="B1072" t="s">
        <v>64</v>
      </c>
      <c r="C1072" t="s">
        <v>26</v>
      </c>
      <c r="D1072" t="s">
        <v>905</v>
      </c>
      <c r="E1072" t="s">
        <v>204</v>
      </c>
      <c r="F1072" t="s">
        <v>356</v>
      </c>
      <c r="G1072" t="s">
        <v>68</v>
      </c>
      <c r="H1072">
        <v>1</v>
      </c>
      <c r="I1072" t="s">
        <v>460</v>
      </c>
      <c r="J1072" t="s">
        <v>356</v>
      </c>
      <c r="K1072" t="s">
        <v>68</v>
      </c>
      <c r="L1072">
        <v>1</v>
      </c>
      <c r="M1072" t="s">
        <v>28</v>
      </c>
      <c r="N1072" t="s">
        <v>30</v>
      </c>
      <c r="P1072" cm="1">
        <f t="array" ref="P10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72" s="19" t="s">
        <v>406</v>
      </c>
    </row>
    <row r="1073" spans="2:18" hidden="1">
      <c r="B1073" t="s">
        <v>64</v>
      </c>
      <c r="C1073" t="s">
        <v>26</v>
      </c>
      <c r="D1073" t="s">
        <v>905</v>
      </c>
      <c r="E1073" t="s">
        <v>204</v>
      </c>
      <c r="F1073" t="s">
        <v>356</v>
      </c>
      <c r="G1073" t="s">
        <v>68</v>
      </c>
      <c r="H1073">
        <v>1</v>
      </c>
      <c r="I1073" t="s">
        <v>494</v>
      </c>
      <c r="J1073" t="s">
        <v>1131</v>
      </c>
      <c r="K1073" t="s">
        <v>68</v>
      </c>
      <c r="L1073">
        <v>6</v>
      </c>
      <c r="M1073" t="s">
        <v>29</v>
      </c>
      <c r="N1073" t="s">
        <v>44</v>
      </c>
      <c r="P1073" cm="1">
        <f t="array" ref="P10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73" s="19" t="s">
        <v>406</v>
      </c>
    </row>
    <row r="1074" spans="2:18" hidden="1">
      <c r="B1074" t="s">
        <v>64</v>
      </c>
      <c r="C1074" t="s">
        <v>26</v>
      </c>
      <c r="D1074" t="s">
        <v>905</v>
      </c>
      <c r="E1074" t="s">
        <v>204</v>
      </c>
      <c r="F1074" t="s">
        <v>356</v>
      </c>
      <c r="G1074" t="s">
        <v>68</v>
      </c>
      <c r="H1074">
        <v>1</v>
      </c>
      <c r="I1074" t="s">
        <v>509</v>
      </c>
      <c r="J1074" t="s">
        <v>1110</v>
      </c>
      <c r="K1074" t="s">
        <v>68</v>
      </c>
      <c r="L1074">
        <v>1</v>
      </c>
      <c r="M1074" t="s">
        <v>29</v>
      </c>
      <c r="N1074" t="s">
        <v>19</v>
      </c>
      <c r="P1074" cm="1">
        <f t="array" ref="P10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74" s="19" t="s">
        <v>406</v>
      </c>
    </row>
    <row r="1075" spans="2:18" hidden="1">
      <c r="B1075" t="s">
        <v>64</v>
      </c>
      <c r="C1075" t="s">
        <v>26</v>
      </c>
      <c r="D1075" t="s">
        <v>905</v>
      </c>
      <c r="E1075" t="s">
        <v>204</v>
      </c>
      <c r="F1075" t="s">
        <v>356</v>
      </c>
      <c r="G1075" t="s">
        <v>512</v>
      </c>
      <c r="H1075">
        <v>1</v>
      </c>
      <c r="I1075" t="s">
        <v>588</v>
      </c>
      <c r="J1075" t="s">
        <v>589</v>
      </c>
      <c r="K1075" t="s">
        <v>512</v>
      </c>
      <c r="L1075">
        <v>1</v>
      </c>
      <c r="M1075" t="s">
        <v>29</v>
      </c>
      <c r="N1075" t="s">
        <v>19</v>
      </c>
      <c r="P1075" cm="1">
        <f t="array" ref="P10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75" s="19" t="s">
        <v>406</v>
      </c>
    </row>
    <row r="1076" spans="2:18" hidden="1">
      <c r="B1076" t="s">
        <v>64</v>
      </c>
      <c r="C1076" t="s">
        <v>26</v>
      </c>
      <c r="D1076" t="s">
        <v>905</v>
      </c>
      <c r="E1076" t="s">
        <v>204</v>
      </c>
      <c r="F1076" t="s">
        <v>356</v>
      </c>
      <c r="G1076" t="s">
        <v>512</v>
      </c>
      <c r="H1076">
        <v>1</v>
      </c>
      <c r="I1076" t="s">
        <v>527</v>
      </c>
      <c r="J1076" t="s">
        <v>528</v>
      </c>
      <c r="K1076" t="s">
        <v>512</v>
      </c>
      <c r="L1076">
        <v>1</v>
      </c>
      <c r="M1076" t="s">
        <v>29</v>
      </c>
      <c r="N1076" t="s">
        <v>19</v>
      </c>
      <c r="P1076" cm="1">
        <f t="array" ref="P10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76" s="19" t="s">
        <v>406</v>
      </c>
    </row>
    <row r="1077" spans="2:18" hidden="1">
      <c r="B1077" t="s">
        <v>64</v>
      </c>
      <c r="C1077" t="s">
        <v>26</v>
      </c>
      <c r="D1077" t="s">
        <v>905</v>
      </c>
      <c r="E1077" t="s">
        <v>204</v>
      </c>
      <c r="F1077" t="s">
        <v>356</v>
      </c>
      <c r="G1077" t="s">
        <v>512</v>
      </c>
      <c r="H1077">
        <v>1</v>
      </c>
      <c r="I1077" t="s">
        <v>752</v>
      </c>
      <c r="J1077" t="s">
        <v>955</v>
      </c>
      <c r="K1077" t="s">
        <v>512</v>
      </c>
      <c r="L1077">
        <v>1</v>
      </c>
      <c r="M1077" t="s">
        <v>29</v>
      </c>
      <c r="N1077" t="s">
        <v>19</v>
      </c>
      <c r="P1077" cm="1">
        <f t="array" ref="P10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77" s="19" t="s">
        <v>406</v>
      </c>
    </row>
    <row r="1078" spans="2:18" hidden="1">
      <c r="B1078" t="s">
        <v>64</v>
      </c>
      <c r="C1078" t="s">
        <v>26</v>
      </c>
      <c r="D1078" t="s">
        <v>905</v>
      </c>
      <c r="E1078" t="s">
        <v>204</v>
      </c>
      <c r="F1078" t="s">
        <v>356</v>
      </c>
      <c r="G1078" t="s">
        <v>512</v>
      </c>
      <c r="H1078">
        <v>1</v>
      </c>
      <c r="I1078" t="s">
        <v>753</v>
      </c>
      <c r="J1078" t="s">
        <v>956</v>
      </c>
      <c r="K1078" t="s">
        <v>512</v>
      </c>
      <c r="L1078">
        <v>1</v>
      </c>
      <c r="M1078" t="s">
        <v>29</v>
      </c>
      <c r="N1078" t="s">
        <v>19</v>
      </c>
      <c r="P1078" cm="1">
        <f t="array" ref="P10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78" s="19" t="s">
        <v>406</v>
      </c>
    </row>
    <row r="1079" spans="2:18" hidden="1">
      <c r="B1079" t="s">
        <v>64</v>
      </c>
      <c r="C1079" t="s">
        <v>26</v>
      </c>
      <c r="D1079" t="s">
        <v>905</v>
      </c>
      <c r="E1079" t="s">
        <v>204</v>
      </c>
      <c r="F1079" t="s">
        <v>356</v>
      </c>
      <c r="G1079" t="s">
        <v>512</v>
      </c>
      <c r="H1079">
        <v>1</v>
      </c>
      <c r="I1079" t="s">
        <v>755</v>
      </c>
      <c r="J1079" t="s">
        <v>957</v>
      </c>
      <c r="K1079" t="s">
        <v>512</v>
      </c>
      <c r="L1079">
        <v>1</v>
      </c>
      <c r="M1079" t="s">
        <v>29</v>
      </c>
      <c r="N1079" t="s">
        <v>19</v>
      </c>
      <c r="P1079" cm="1">
        <f t="array" ref="P10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79" s="19" t="s">
        <v>406</v>
      </c>
    </row>
    <row r="1080" spans="2:18" hidden="1">
      <c r="B1080" t="s">
        <v>64</v>
      </c>
      <c r="C1080" t="s">
        <v>26</v>
      </c>
      <c r="D1080" t="s">
        <v>905</v>
      </c>
      <c r="E1080" t="s">
        <v>204</v>
      </c>
      <c r="F1080" t="s">
        <v>356</v>
      </c>
      <c r="G1080" t="s">
        <v>512</v>
      </c>
      <c r="H1080">
        <v>1</v>
      </c>
      <c r="I1080" t="s">
        <v>757</v>
      </c>
      <c r="J1080" t="s">
        <v>958</v>
      </c>
      <c r="K1080" t="s">
        <v>512</v>
      </c>
      <c r="L1080">
        <v>1</v>
      </c>
      <c r="M1080" t="s">
        <v>29</v>
      </c>
      <c r="N1080" t="s">
        <v>19</v>
      </c>
      <c r="P1080" cm="1">
        <f t="array" ref="P10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80" s="19" t="s">
        <v>406</v>
      </c>
    </row>
    <row r="1081" spans="2:18" hidden="1">
      <c r="B1081" t="s">
        <v>64</v>
      </c>
      <c r="C1081" t="s">
        <v>26</v>
      </c>
      <c r="D1081" t="s">
        <v>905</v>
      </c>
      <c r="E1081" t="s">
        <v>205</v>
      </c>
      <c r="F1081" t="s">
        <v>952</v>
      </c>
      <c r="G1081" t="s">
        <v>68</v>
      </c>
      <c r="H1081">
        <v>1</v>
      </c>
      <c r="I1081" t="s">
        <v>229</v>
      </c>
      <c r="J1081" t="s">
        <v>230</v>
      </c>
      <c r="K1081" t="s">
        <v>23</v>
      </c>
      <c r="L1081">
        <v>11.565</v>
      </c>
      <c r="M1081" t="s">
        <v>28</v>
      </c>
      <c r="N1081" t="s">
        <v>36</v>
      </c>
      <c r="P1081" cm="1">
        <f t="array" ref="P10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81" s="19" t="s">
        <v>406</v>
      </c>
    </row>
    <row r="1082" spans="2:18" hidden="1">
      <c r="B1082" t="s">
        <v>64</v>
      </c>
      <c r="C1082" t="s">
        <v>26</v>
      </c>
      <c r="D1082" t="s">
        <v>905</v>
      </c>
      <c r="E1082" t="s">
        <v>205</v>
      </c>
      <c r="F1082" t="s">
        <v>952</v>
      </c>
      <c r="G1082" t="s">
        <v>68</v>
      </c>
      <c r="H1082">
        <v>1</v>
      </c>
      <c r="I1082" t="s">
        <v>461</v>
      </c>
      <c r="J1082" t="s">
        <v>952</v>
      </c>
      <c r="K1082" t="s">
        <v>68</v>
      </c>
      <c r="L1082">
        <v>1</v>
      </c>
      <c r="M1082" t="s">
        <v>28</v>
      </c>
      <c r="N1082" t="s">
        <v>30</v>
      </c>
      <c r="P1082" cm="1">
        <f t="array" ref="P10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82" s="19" t="s">
        <v>406</v>
      </c>
    </row>
    <row r="1083" spans="2:18" hidden="1">
      <c r="B1083" t="s">
        <v>64</v>
      </c>
      <c r="C1083" t="s">
        <v>26</v>
      </c>
      <c r="D1083" t="s">
        <v>905</v>
      </c>
      <c r="E1083" t="s">
        <v>205</v>
      </c>
      <c r="F1083" t="s">
        <v>952</v>
      </c>
      <c r="G1083" t="s">
        <v>68</v>
      </c>
      <c r="H1083">
        <v>1</v>
      </c>
      <c r="I1083" t="s">
        <v>502</v>
      </c>
      <c r="J1083" t="s">
        <v>1132</v>
      </c>
      <c r="K1083" t="s">
        <v>68</v>
      </c>
      <c r="L1083">
        <v>6</v>
      </c>
      <c r="M1083" t="s">
        <v>29</v>
      </c>
      <c r="N1083" t="s">
        <v>44</v>
      </c>
      <c r="P1083" cm="1">
        <f t="array" ref="P10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83" s="19" t="s">
        <v>406</v>
      </c>
    </row>
    <row r="1084" spans="2:18" hidden="1">
      <c r="B1084" t="s">
        <v>64</v>
      </c>
      <c r="C1084" t="s">
        <v>26</v>
      </c>
      <c r="D1084" t="s">
        <v>905</v>
      </c>
      <c r="E1084" t="s">
        <v>206</v>
      </c>
      <c r="F1084" t="s">
        <v>357</v>
      </c>
      <c r="G1084" t="s">
        <v>68</v>
      </c>
      <c r="H1084">
        <v>1</v>
      </c>
      <c r="I1084" t="s">
        <v>229</v>
      </c>
      <c r="J1084" t="s">
        <v>230</v>
      </c>
      <c r="K1084" t="s">
        <v>23</v>
      </c>
      <c r="L1084">
        <v>12.105</v>
      </c>
      <c r="M1084" t="s">
        <v>28</v>
      </c>
      <c r="N1084" t="s">
        <v>36</v>
      </c>
      <c r="P1084" cm="1">
        <f t="array" ref="P10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84" s="19" t="s">
        <v>406</v>
      </c>
    </row>
    <row r="1085" spans="2:18" hidden="1">
      <c r="B1085" t="s">
        <v>64</v>
      </c>
      <c r="C1085" t="s">
        <v>26</v>
      </c>
      <c r="D1085" t="s">
        <v>905</v>
      </c>
      <c r="E1085" t="s">
        <v>206</v>
      </c>
      <c r="F1085" t="s">
        <v>357</v>
      </c>
      <c r="G1085" t="s">
        <v>68</v>
      </c>
      <c r="H1085">
        <v>1</v>
      </c>
      <c r="I1085" t="s">
        <v>462</v>
      </c>
      <c r="J1085" t="s">
        <v>357</v>
      </c>
      <c r="K1085" t="s">
        <v>68</v>
      </c>
      <c r="L1085">
        <v>1</v>
      </c>
      <c r="M1085" t="s">
        <v>28</v>
      </c>
      <c r="N1085" t="s">
        <v>30</v>
      </c>
      <c r="P1085" cm="1">
        <f t="array" ref="P10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85" s="19" t="s">
        <v>406</v>
      </c>
    </row>
    <row r="1086" spans="2:18" hidden="1">
      <c r="B1086" t="s">
        <v>64</v>
      </c>
      <c r="C1086" t="s">
        <v>26</v>
      </c>
      <c r="D1086" t="s">
        <v>905</v>
      </c>
      <c r="E1086" t="s">
        <v>206</v>
      </c>
      <c r="F1086" t="s">
        <v>357</v>
      </c>
      <c r="G1086" t="s">
        <v>68</v>
      </c>
      <c r="H1086">
        <v>1</v>
      </c>
      <c r="I1086" t="s">
        <v>494</v>
      </c>
      <c r="J1086" t="s">
        <v>1131</v>
      </c>
      <c r="K1086" t="s">
        <v>68</v>
      </c>
      <c r="L1086">
        <v>6</v>
      </c>
      <c r="M1086" t="s">
        <v>29</v>
      </c>
      <c r="N1086" t="s">
        <v>44</v>
      </c>
      <c r="P1086" cm="1">
        <f t="array" ref="P10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86" s="19" t="s">
        <v>406</v>
      </c>
    </row>
    <row r="1087" spans="2:18" hidden="1">
      <c r="B1087" t="s">
        <v>64</v>
      </c>
      <c r="C1087" t="s">
        <v>26</v>
      </c>
      <c r="D1087" t="s">
        <v>905</v>
      </c>
      <c r="E1087" t="s">
        <v>206</v>
      </c>
      <c r="F1087" t="s">
        <v>357</v>
      </c>
      <c r="G1087" t="s">
        <v>68</v>
      </c>
      <c r="H1087">
        <v>1</v>
      </c>
      <c r="I1087" t="s">
        <v>509</v>
      </c>
      <c r="J1087" t="s">
        <v>1110</v>
      </c>
      <c r="K1087" t="s">
        <v>68</v>
      </c>
      <c r="L1087">
        <v>1</v>
      </c>
      <c r="M1087" t="s">
        <v>29</v>
      </c>
      <c r="N1087" t="s">
        <v>19</v>
      </c>
      <c r="P1087" cm="1">
        <f t="array" ref="P10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87" s="19" t="s">
        <v>406</v>
      </c>
    </row>
    <row r="1088" spans="2:18" hidden="1">
      <c r="B1088" t="s">
        <v>64</v>
      </c>
      <c r="C1088" t="s">
        <v>26</v>
      </c>
      <c r="D1088" t="s">
        <v>905</v>
      </c>
      <c r="E1088" t="s">
        <v>206</v>
      </c>
      <c r="F1088" t="s">
        <v>357</v>
      </c>
      <c r="G1088" t="s">
        <v>512</v>
      </c>
      <c r="H1088">
        <v>1</v>
      </c>
      <c r="I1088" t="s">
        <v>608</v>
      </c>
      <c r="J1088" t="s">
        <v>609</v>
      </c>
      <c r="K1088" t="s">
        <v>512</v>
      </c>
      <c r="L1088">
        <v>1</v>
      </c>
      <c r="M1088" t="s">
        <v>29</v>
      </c>
      <c r="N1088" t="s">
        <v>19</v>
      </c>
      <c r="P1088" cm="1">
        <f t="array" ref="P10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88" s="19" t="s">
        <v>406</v>
      </c>
    </row>
    <row r="1089" spans="2:18" hidden="1">
      <c r="B1089" t="s">
        <v>64</v>
      </c>
      <c r="C1089" t="s">
        <v>26</v>
      </c>
      <c r="D1089" t="s">
        <v>905</v>
      </c>
      <c r="E1089" t="s">
        <v>206</v>
      </c>
      <c r="F1089" t="s">
        <v>357</v>
      </c>
      <c r="G1089" t="s">
        <v>512</v>
      </c>
      <c r="H1089">
        <v>1</v>
      </c>
      <c r="I1089" t="s">
        <v>527</v>
      </c>
      <c r="J1089" t="s">
        <v>528</v>
      </c>
      <c r="K1089" t="s">
        <v>512</v>
      </c>
      <c r="L1089">
        <v>1</v>
      </c>
      <c r="M1089" t="s">
        <v>29</v>
      </c>
      <c r="N1089" t="s">
        <v>19</v>
      </c>
      <c r="P1089" cm="1">
        <f t="array" ref="P10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89" s="19" t="s">
        <v>406</v>
      </c>
    </row>
    <row r="1090" spans="2:18" hidden="1">
      <c r="B1090" t="s">
        <v>64</v>
      </c>
      <c r="C1090" t="s">
        <v>26</v>
      </c>
      <c r="D1090" t="s">
        <v>905</v>
      </c>
      <c r="E1090" t="s">
        <v>206</v>
      </c>
      <c r="F1090" t="s">
        <v>357</v>
      </c>
      <c r="G1090" t="s">
        <v>512</v>
      </c>
      <c r="H1090">
        <v>1</v>
      </c>
      <c r="I1090" t="s">
        <v>529</v>
      </c>
      <c r="J1090" t="s">
        <v>530</v>
      </c>
      <c r="K1090" t="s">
        <v>512</v>
      </c>
      <c r="L1090">
        <v>1</v>
      </c>
      <c r="M1090" t="s">
        <v>29</v>
      </c>
      <c r="N1090" t="s">
        <v>19</v>
      </c>
      <c r="P1090" cm="1">
        <f t="array" ref="P10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90" s="19" t="s">
        <v>406</v>
      </c>
    </row>
    <row r="1091" spans="2:18" hidden="1">
      <c r="B1091" t="s">
        <v>64</v>
      </c>
      <c r="C1091" t="s">
        <v>26</v>
      </c>
      <c r="D1091" t="s">
        <v>905</v>
      </c>
      <c r="E1091" t="s">
        <v>206</v>
      </c>
      <c r="F1091" t="s">
        <v>357</v>
      </c>
      <c r="G1091" t="s">
        <v>512</v>
      </c>
      <c r="H1091">
        <v>1</v>
      </c>
      <c r="I1091" t="s">
        <v>610</v>
      </c>
      <c r="J1091" t="s">
        <v>611</v>
      </c>
      <c r="K1091" t="s">
        <v>512</v>
      </c>
      <c r="L1091">
        <v>1</v>
      </c>
      <c r="M1091" t="s">
        <v>29</v>
      </c>
      <c r="N1091" t="s">
        <v>19</v>
      </c>
      <c r="P1091" cm="1">
        <f t="array" ref="P10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91" s="19" t="s">
        <v>406</v>
      </c>
    </row>
    <row r="1092" spans="2:18" hidden="1">
      <c r="B1092" t="s">
        <v>64</v>
      </c>
      <c r="C1092" t="s">
        <v>26</v>
      </c>
      <c r="D1092" t="s">
        <v>905</v>
      </c>
      <c r="E1092" t="s">
        <v>206</v>
      </c>
      <c r="F1092" t="s">
        <v>357</v>
      </c>
      <c r="G1092" t="s">
        <v>512</v>
      </c>
      <c r="H1092">
        <v>1</v>
      </c>
      <c r="I1092" t="s">
        <v>752</v>
      </c>
      <c r="J1092" t="s">
        <v>955</v>
      </c>
      <c r="K1092" t="s">
        <v>512</v>
      </c>
      <c r="L1092">
        <v>1</v>
      </c>
      <c r="M1092" t="s">
        <v>29</v>
      </c>
      <c r="N1092" t="s">
        <v>19</v>
      </c>
      <c r="P1092" cm="1">
        <f t="array" ref="P10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92" s="19" t="s">
        <v>406</v>
      </c>
    </row>
    <row r="1093" spans="2:18" hidden="1">
      <c r="B1093" t="s">
        <v>64</v>
      </c>
      <c r="C1093" t="s">
        <v>26</v>
      </c>
      <c r="D1093" t="s">
        <v>905</v>
      </c>
      <c r="E1093" t="s">
        <v>206</v>
      </c>
      <c r="F1093" t="s">
        <v>357</v>
      </c>
      <c r="G1093" t="s">
        <v>512</v>
      </c>
      <c r="H1093">
        <v>1</v>
      </c>
      <c r="I1093" t="s">
        <v>753</v>
      </c>
      <c r="J1093" t="s">
        <v>956</v>
      </c>
      <c r="K1093" t="s">
        <v>512</v>
      </c>
      <c r="L1093">
        <v>1</v>
      </c>
      <c r="M1093" t="s">
        <v>29</v>
      </c>
      <c r="N1093" t="s">
        <v>19</v>
      </c>
      <c r="P1093" cm="1">
        <f t="array" ref="P10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93" s="19" t="s">
        <v>406</v>
      </c>
    </row>
    <row r="1094" spans="2:18" hidden="1">
      <c r="B1094" t="s">
        <v>64</v>
      </c>
      <c r="C1094" t="s">
        <v>26</v>
      </c>
      <c r="D1094" t="s">
        <v>905</v>
      </c>
      <c r="E1094" t="s">
        <v>206</v>
      </c>
      <c r="F1094" t="s">
        <v>357</v>
      </c>
      <c r="G1094" t="s">
        <v>512</v>
      </c>
      <c r="H1094">
        <v>1</v>
      </c>
      <c r="I1094" t="s">
        <v>755</v>
      </c>
      <c r="J1094" t="s">
        <v>957</v>
      </c>
      <c r="K1094" t="s">
        <v>512</v>
      </c>
      <c r="L1094">
        <v>1</v>
      </c>
      <c r="M1094" t="s">
        <v>29</v>
      </c>
      <c r="N1094" t="s">
        <v>19</v>
      </c>
      <c r="P1094" cm="1">
        <f t="array" ref="P10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94" s="19" t="s">
        <v>406</v>
      </c>
    </row>
    <row r="1095" spans="2:18" hidden="1">
      <c r="B1095" t="s">
        <v>64</v>
      </c>
      <c r="C1095" t="s">
        <v>26</v>
      </c>
      <c r="D1095" t="s">
        <v>905</v>
      </c>
      <c r="E1095" t="s">
        <v>206</v>
      </c>
      <c r="F1095" t="s">
        <v>357</v>
      </c>
      <c r="G1095" t="s">
        <v>512</v>
      </c>
      <c r="H1095">
        <v>1</v>
      </c>
      <c r="I1095" t="s">
        <v>757</v>
      </c>
      <c r="J1095" t="s">
        <v>958</v>
      </c>
      <c r="K1095" t="s">
        <v>512</v>
      </c>
      <c r="L1095">
        <v>1</v>
      </c>
      <c r="M1095" t="s">
        <v>29</v>
      </c>
      <c r="N1095" t="s">
        <v>19</v>
      </c>
      <c r="P1095" cm="1">
        <f t="array" ref="P10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95" s="19" t="s">
        <v>406</v>
      </c>
    </row>
    <row r="1096" spans="2:18" hidden="1">
      <c r="B1096" t="s">
        <v>64</v>
      </c>
      <c r="C1096" t="s">
        <v>26</v>
      </c>
      <c r="D1096" t="s">
        <v>905</v>
      </c>
      <c r="E1096" t="s">
        <v>207</v>
      </c>
      <c r="F1096" t="s">
        <v>358</v>
      </c>
      <c r="G1096" t="s">
        <v>68</v>
      </c>
      <c r="H1096">
        <v>1</v>
      </c>
      <c r="I1096" t="s">
        <v>229</v>
      </c>
      <c r="J1096" t="s">
        <v>230</v>
      </c>
      <c r="K1096" t="s">
        <v>23</v>
      </c>
      <c r="L1096">
        <v>12.105</v>
      </c>
      <c r="M1096" t="s">
        <v>28</v>
      </c>
      <c r="N1096" t="s">
        <v>36</v>
      </c>
      <c r="P1096" cm="1">
        <f t="array" ref="P10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96" s="19" t="s">
        <v>406</v>
      </c>
    </row>
    <row r="1097" spans="2:18" hidden="1">
      <c r="B1097" t="s">
        <v>64</v>
      </c>
      <c r="C1097" t="s">
        <v>26</v>
      </c>
      <c r="D1097" t="s">
        <v>905</v>
      </c>
      <c r="E1097" t="s">
        <v>207</v>
      </c>
      <c r="F1097" t="s">
        <v>358</v>
      </c>
      <c r="G1097" t="s">
        <v>68</v>
      </c>
      <c r="H1097">
        <v>1</v>
      </c>
      <c r="I1097" t="s">
        <v>463</v>
      </c>
      <c r="J1097" t="s">
        <v>358</v>
      </c>
      <c r="K1097" t="s">
        <v>68</v>
      </c>
      <c r="L1097">
        <v>1</v>
      </c>
      <c r="M1097" t="s">
        <v>28</v>
      </c>
      <c r="N1097" t="s">
        <v>30</v>
      </c>
      <c r="P1097" cm="1">
        <f t="array" ref="P10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97" s="19" t="s">
        <v>406</v>
      </c>
    </row>
    <row r="1098" spans="2:18" hidden="1">
      <c r="B1098" t="s">
        <v>64</v>
      </c>
      <c r="C1098" t="s">
        <v>26</v>
      </c>
      <c r="D1098" t="s">
        <v>905</v>
      </c>
      <c r="E1098" t="s">
        <v>207</v>
      </c>
      <c r="F1098" t="s">
        <v>358</v>
      </c>
      <c r="G1098" t="s">
        <v>68</v>
      </c>
      <c r="H1098">
        <v>1</v>
      </c>
      <c r="I1098" t="s">
        <v>493</v>
      </c>
      <c r="J1098" t="s">
        <v>1121</v>
      </c>
      <c r="K1098" t="s">
        <v>68</v>
      </c>
      <c r="L1098">
        <v>6</v>
      </c>
      <c r="M1098" t="s">
        <v>29</v>
      </c>
      <c r="N1098" t="s">
        <v>44</v>
      </c>
      <c r="P1098" cm="1">
        <f t="array" ref="P10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98" s="19" t="s">
        <v>406</v>
      </c>
    </row>
    <row r="1099" spans="2:18" hidden="1">
      <c r="B1099" t="s">
        <v>64</v>
      </c>
      <c r="C1099" t="s">
        <v>26</v>
      </c>
      <c r="D1099" t="s">
        <v>905</v>
      </c>
      <c r="E1099" t="s">
        <v>207</v>
      </c>
      <c r="F1099" t="s">
        <v>358</v>
      </c>
      <c r="G1099" t="s">
        <v>68</v>
      </c>
      <c r="H1099">
        <v>1</v>
      </c>
      <c r="I1099" t="s">
        <v>509</v>
      </c>
      <c r="J1099" t="s">
        <v>1110</v>
      </c>
      <c r="K1099" t="s">
        <v>68</v>
      </c>
      <c r="L1099">
        <v>1</v>
      </c>
      <c r="M1099" t="s">
        <v>29</v>
      </c>
      <c r="N1099" t="s">
        <v>19</v>
      </c>
      <c r="P1099" cm="1">
        <f t="array" ref="P10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099" s="19" t="s">
        <v>406</v>
      </c>
    </row>
    <row r="1100" spans="2:18" hidden="1">
      <c r="B1100" t="s">
        <v>64</v>
      </c>
      <c r="C1100" t="s">
        <v>26</v>
      </c>
      <c r="D1100" t="s">
        <v>905</v>
      </c>
      <c r="E1100" t="s">
        <v>207</v>
      </c>
      <c r="F1100" t="s">
        <v>358</v>
      </c>
      <c r="G1100" t="s">
        <v>512</v>
      </c>
      <c r="H1100">
        <v>1</v>
      </c>
      <c r="I1100" t="s">
        <v>612</v>
      </c>
      <c r="J1100" t="s">
        <v>613</v>
      </c>
      <c r="K1100" t="s">
        <v>512</v>
      </c>
      <c r="L1100">
        <v>1</v>
      </c>
      <c r="M1100" t="s">
        <v>29</v>
      </c>
      <c r="N1100" t="s">
        <v>19</v>
      </c>
      <c r="P1100" cm="1">
        <f t="array" ref="P11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00" s="19" t="s">
        <v>406</v>
      </c>
    </row>
    <row r="1101" spans="2:18" hidden="1">
      <c r="B1101" t="s">
        <v>64</v>
      </c>
      <c r="C1101" t="s">
        <v>26</v>
      </c>
      <c r="D1101" t="s">
        <v>905</v>
      </c>
      <c r="E1101" t="s">
        <v>207</v>
      </c>
      <c r="F1101" t="s">
        <v>358</v>
      </c>
      <c r="G1101" t="s">
        <v>512</v>
      </c>
      <c r="H1101">
        <v>1</v>
      </c>
      <c r="I1101" t="s">
        <v>527</v>
      </c>
      <c r="J1101" t="s">
        <v>528</v>
      </c>
      <c r="K1101" t="s">
        <v>512</v>
      </c>
      <c r="L1101">
        <v>1</v>
      </c>
      <c r="M1101" t="s">
        <v>29</v>
      </c>
      <c r="N1101" t="s">
        <v>19</v>
      </c>
      <c r="P1101" cm="1">
        <f t="array" ref="P11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01" s="19" t="s">
        <v>406</v>
      </c>
    </row>
    <row r="1102" spans="2:18" hidden="1">
      <c r="B1102" t="s">
        <v>64</v>
      </c>
      <c r="C1102" t="s">
        <v>26</v>
      </c>
      <c r="D1102" t="s">
        <v>905</v>
      </c>
      <c r="E1102" t="s">
        <v>207</v>
      </c>
      <c r="F1102" t="s">
        <v>358</v>
      </c>
      <c r="G1102" t="s">
        <v>512</v>
      </c>
      <c r="H1102">
        <v>1</v>
      </c>
      <c r="I1102" t="s">
        <v>529</v>
      </c>
      <c r="J1102" t="s">
        <v>530</v>
      </c>
      <c r="K1102" t="s">
        <v>512</v>
      </c>
      <c r="L1102">
        <v>1</v>
      </c>
      <c r="M1102" t="s">
        <v>29</v>
      </c>
      <c r="N1102" t="s">
        <v>19</v>
      </c>
      <c r="P1102" cm="1">
        <f t="array" ref="P11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02" s="19" t="s">
        <v>406</v>
      </c>
    </row>
    <row r="1103" spans="2:18" hidden="1">
      <c r="B1103" t="s">
        <v>64</v>
      </c>
      <c r="C1103" t="s">
        <v>26</v>
      </c>
      <c r="D1103" t="s">
        <v>905</v>
      </c>
      <c r="E1103" t="s">
        <v>207</v>
      </c>
      <c r="F1103" t="s">
        <v>358</v>
      </c>
      <c r="G1103" t="s">
        <v>512</v>
      </c>
      <c r="H1103">
        <v>1</v>
      </c>
      <c r="I1103" t="s">
        <v>614</v>
      </c>
      <c r="J1103" t="s">
        <v>615</v>
      </c>
      <c r="K1103" t="s">
        <v>512</v>
      </c>
      <c r="L1103">
        <v>1</v>
      </c>
      <c r="M1103" t="s">
        <v>29</v>
      </c>
      <c r="N1103" t="s">
        <v>19</v>
      </c>
      <c r="P1103" cm="1">
        <f t="array" ref="P11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03" s="19" t="s">
        <v>406</v>
      </c>
    </row>
    <row r="1104" spans="2:18" hidden="1">
      <c r="B1104" t="s">
        <v>64</v>
      </c>
      <c r="C1104" t="s">
        <v>26</v>
      </c>
      <c r="D1104" t="s">
        <v>905</v>
      </c>
      <c r="E1104" t="s">
        <v>207</v>
      </c>
      <c r="F1104" t="s">
        <v>358</v>
      </c>
      <c r="G1104" t="s">
        <v>512</v>
      </c>
      <c r="H1104">
        <v>1</v>
      </c>
      <c r="I1104" t="s">
        <v>752</v>
      </c>
      <c r="J1104" t="s">
        <v>955</v>
      </c>
      <c r="K1104" t="s">
        <v>512</v>
      </c>
      <c r="L1104">
        <v>1</v>
      </c>
      <c r="M1104" t="s">
        <v>29</v>
      </c>
      <c r="N1104" t="s">
        <v>19</v>
      </c>
      <c r="P1104" cm="1">
        <f t="array" ref="P11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04" s="19" t="s">
        <v>406</v>
      </c>
    </row>
    <row r="1105" spans="2:18" hidden="1">
      <c r="B1105" t="s">
        <v>64</v>
      </c>
      <c r="C1105" t="s">
        <v>26</v>
      </c>
      <c r="D1105" t="s">
        <v>905</v>
      </c>
      <c r="E1105" t="s">
        <v>207</v>
      </c>
      <c r="F1105" t="s">
        <v>358</v>
      </c>
      <c r="G1105" t="s">
        <v>512</v>
      </c>
      <c r="H1105">
        <v>1</v>
      </c>
      <c r="I1105" t="s">
        <v>753</v>
      </c>
      <c r="J1105" t="s">
        <v>956</v>
      </c>
      <c r="K1105" t="s">
        <v>512</v>
      </c>
      <c r="L1105">
        <v>1</v>
      </c>
      <c r="M1105" t="s">
        <v>29</v>
      </c>
      <c r="N1105" t="s">
        <v>19</v>
      </c>
      <c r="P1105" cm="1">
        <f t="array" ref="P11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05" s="19" t="s">
        <v>406</v>
      </c>
    </row>
    <row r="1106" spans="2:18" hidden="1">
      <c r="B1106" t="s">
        <v>64</v>
      </c>
      <c r="C1106" t="s">
        <v>26</v>
      </c>
      <c r="D1106" t="s">
        <v>905</v>
      </c>
      <c r="E1106" t="s">
        <v>207</v>
      </c>
      <c r="F1106" t="s">
        <v>358</v>
      </c>
      <c r="G1106" t="s">
        <v>512</v>
      </c>
      <c r="H1106">
        <v>1</v>
      </c>
      <c r="I1106" t="s">
        <v>754</v>
      </c>
      <c r="J1106" t="s">
        <v>1133</v>
      </c>
      <c r="K1106" t="s">
        <v>512</v>
      </c>
      <c r="L1106">
        <v>1</v>
      </c>
      <c r="M1106" t="s">
        <v>29</v>
      </c>
      <c r="N1106" t="s">
        <v>19</v>
      </c>
      <c r="P1106" cm="1">
        <f t="array" ref="P11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06" s="19" t="s">
        <v>406</v>
      </c>
    </row>
    <row r="1107" spans="2:18" hidden="1">
      <c r="B1107" t="s">
        <v>64</v>
      </c>
      <c r="C1107" t="s">
        <v>26</v>
      </c>
      <c r="D1107" t="s">
        <v>905</v>
      </c>
      <c r="E1107" t="s">
        <v>207</v>
      </c>
      <c r="F1107" t="s">
        <v>358</v>
      </c>
      <c r="G1107" t="s">
        <v>512</v>
      </c>
      <c r="H1107">
        <v>1</v>
      </c>
      <c r="I1107" t="s">
        <v>755</v>
      </c>
      <c r="J1107" t="s">
        <v>957</v>
      </c>
      <c r="K1107" t="s">
        <v>512</v>
      </c>
      <c r="L1107">
        <v>1</v>
      </c>
      <c r="M1107" t="s">
        <v>29</v>
      </c>
      <c r="N1107" t="s">
        <v>19</v>
      </c>
      <c r="P1107" cm="1">
        <f t="array" ref="P11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07" s="19" t="s">
        <v>406</v>
      </c>
    </row>
    <row r="1108" spans="2:18" hidden="1">
      <c r="B1108" t="s">
        <v>64</v>
      </c>
      <c r="C1108" t="s">
        <v>26</v>
      </c>
      <c r="D1108" t="s">
        <v>905</v>
      </c>
      <c r="E1108" t="s">
        <v>207</v>
      </c>
      <c r="F1108" t="s">
        <v>358</v>
      </c>
      <c r="G1108" t="s">
        <v>512</v>
      </c>
      <c r="H1108">
        <v>1</v>
      </c>
      <c r="I1108" t="s">
        <v>757</v>
      </c>
      <c r="J1108" t="s">
        <v>958</v>
      </c>
      <c r="K1108" t="s">
        <v>512</v>
      </c>
      <c r="L1108">
        <v>1</v>
      </c>
      <c r="M1108" t="s">
        <v>29</v>
      </c>
      <c r="N1108" t="s">
        <v>19</v>
      </c>
      <c r="P1108" cm="1">
        <f t="array" ref="P11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08" s="19" t="s">
        <v>406</v>
      </c>
    </row>
    <row r="1109" spans="2:18" hidden="1">
      <c r="B1109" t="s">
        <v>64</v>
      </c>
      <c r="C1109" t="s">
        <v>26</v>
      </c>
      <c r="D1109" t="s">
        <v>905</v>
      </c>
      <c r="E1109" t="s">
        <v>1134</v>
      </c>
      <c r="F1109" t="s">
        <v>359</v>
      </c>
      <c r="G1109" t="s">
        <v>68</v>
      </c>
      <c r="H1109">
        <v>1</v>
      </c>
      <c r="I1109" t="s">
        <v>229</v>
      </c>
      <c r="J1109" t="s">
        <v>230</v>
      </c>
      <c r="K1109" t="s">
        <v>23</v>
      </c>
      <c r="L1109">
        <v>13.39</v>
      </c>
      <c r="M1109" t="s">
        <v>28</v>
      </c>
      <c r="N1109" t="s">
        <v>36</v>
      </c>
      <c r="P1109" cm="1">
        <f t="array" ref="P11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09" s="19" t="s">
        <v>406</v>
      </c>
    </row>
    <row r="1110" spans="2:18" hidden="1">
      <c r="B1110" t="s">
        <v>64</v>
      </c>
      <c r="C1110" t="s">
        <v>26</v>
      </c>
      <c r="D1110" t="s">
        <v>905</v>
      </c>
      <c r="E1110" t="s">
        <v>1134</v>
      </c>
      <c r="F1110" t="s">
        <v>359</v>
      </c>
      <c r="G1110" t="s">
        <v>68</v>
      </c>
      <c r="H1110">
        <v>1</v>
      </c>
      <c r="I1110" t="s">
        <v>1135</v>
      </c>
      <c r="J1110" t="s">
        <v>359</v>
      </c>
      <c r="K1110" t="s">
        <v>68</v>
      </c>
      <c r="L1110">
        <v>1</v>
      </c>
      <c r="M1110" t="s">
        <v>28</v>
      </c>
      <c r="N1110" t="s">
        <v>30</v>
      </c>
      <c r="P1110" cm="1">
        <f t="array" ref="P11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10" s="19" t="s">
        <v>406</v>
      </c>
    </row>
    <row r="1111" spans="2:18" hidden="1">
      <c r="B1111" t="s">
        <v>64</v>
      </c>
      <c r="C1111" t="s">
        <v>26</v>
      </c>
      <c r="D1111" t="s">
        <v>905</v>
      </c>
      <c r="E1111" t="s">
        <v>1134</v>
      </c>
      <c r="F1111" t="s">
        <v>359</v>
      </c>
      <c r="G1111" t="s">
        <v>68</v>
      </c>
      <c r="H1111">
        <v>1</v>
      </c>
      <c r="I1111" t="s">
        <v>496</v>
      </c>
      <c r="J1111" t="s">
        <v>1026</v>
      </c>
      <c r="K1111" t="s">
        <v>68</v>
      </c>
      <c r="L1111">
        <v>6</v>
      </c>
      <c r="M1111" t="s">
        <v>29</v>
      </c>
      <c r="N1111" t="s">
        <v>44</v>
      </c>
      <c r="P1111" cm="1">
        <f t="array" ref="P11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11" s="19" t="s">
        <v>406</v>
      </c>
    </row>
    <row r="1112" spans="2:18" hidden="1">
      <c r="B1112" t="s">
        <v>64</v>
      </c>
      <c r="C1112" t="s">
        <v>26</v>
      </c>
      <c r="D1112" t="s">
        <v>905</v>
      </c>
      <c r="E1112" t="s">
        <v>1134</v>
      </c>
      <c r="F1112" t="s">
        <v>359</v>
      </c>
      <c r="G1112" t="s">
        <v>68</v>
      </c>
      <c r="H1112">
        <v>1</v>
      </c>
      <c r="I1112" t="s">
        <v>509</v>
      </c>
      <c r="J1112" t="s">
        <v>1110</v>
      </c>
      <c r="K1112" t="s">
        <v>68</v>
      </c>
      <c r="L1112">
        <v>1</v>
      </c>
      <c r="M1112" t="s">
        <v>29</v>
      </c>
      <c r="N1112" t="s">
        <v>19</v>
      </c>
      <c r="P1112" cm="1">
        <f t="array" ref="P11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12" s="19" t="s">
        <v>406</v>
      </c>
    </row>
    <row r="1113" spans="2:18" hidden="1">
      <c r="B1113" t="s">
        <v>64</v>
      </c>
      <c r="C1113" t="s">
        <v>26</v>
      </c>
      <c r="D1113" t="s">
        <v>905</v>
      </c>
      <c r="E1113" t="s">
        <v>1134</v>
      </c>
      <c r="F1113" t="s">
        <v>359</v>
      </c>
      <c r="G1113" t="s">
        <v>512</v>
      </c>
      <c r="H1113">
        <v>1</v>
      </c>
      <c r="I1113" t="s">
        <v>616</v>
      </c>
      <c r="J1113" t="s">
        <v>617</v>
      </c>
      <c r="K1113" t="s">
        <v>512</v>
      </c>
      <c r="L1113">
        <v>1</v>
      </c>
      <c r="M1113" t="s">
        <v>29</v>
      </c>
      <c r="N1113" t="s">
        <v>19</v>
      </c>
      <c r="P1113" cm="1">
        <f t="array" ref="P11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13" s="19" t="s">
        <v>406</v>
      </c>
    </row>
    <row r="1114" spans="2:18" hidden="1">
      <c r="B1114" t="s">
        <v>64</v>
      </c>
      <c r="C1114" t="s">
        <v>26</v>
      </c>
      <c r="D1114" t="s">
        <v>905</v>
      </c>
      <c r="E1114" t="s">
        <v>1134</v>
      </c>
      <c r="F1114" t="s">
        <v>359</v>
      </c>
      <c r="G1114" t="s">
        <v>512</v>
      </c>
      <c r="H1114">
        <v>1</v>
      </c>
      <c r="I1114" t="s">
        <v>618</v>
      </c>
      <c r="J1114" t="s">
        <v>619</v>
      </c>
      <c r="K1114" t="s">
        <v>512</v>
      </c>
      <c r="L1114">
        <v>1</v>
      </c>
      <c r="M1114" t="s">
        <v>29</v>
      </c>
      <c r="N1114" t="s">
        <v>19</v>
      </c>
      <c r="P1114" cm="1">
        <f t="array" ref="P11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14" s="19" t="s">
        <v>406</v>
      </c>
    </row>
    <row r="1115" spans="2:18" hidden="1">
      <c r="B1115" t="s">
        <v>64</v>
      </c>
      <c r="C1115" t="s">
        <v>26</v>
      </c>
      <c r="D1115" t="s">
        <v>905</v>
      </c>
      <c r="E1115" t="s">
        <v>208</v>
      </c>
      <c r="F1115" t="s">
        <v>952</v>
      </c>
      <c r="G1115" t="s">
        <v>68</v>
      </c>
      <c r="H1115">
        <v>1</v>
      </c>
      <c r="I1115" t="s">
        <v>229</v>
      </c>
      <c r="J1115" t="s">
        <v>230</v>
      </c>
      <c r="K1115" t="s">
        <v>23</v>
      </c>
      <c r="L1115">
        <v>14.255000000000001</v>
      </c>
      <c r="M1115" t="s">
        <v>28</v>
      </c>
      <c r="N1115" t="s">
        <v>36</v>
      </c>
      <c r="P1115" cm="1">
        <f t="array" ref="P11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15" s="19" t="s">
        <v>406</v>
      </c>
    </row>
    <row r="1116" spans="2:18" hidden="1">
      <c r="B1116" t="s">
        <v>64</v>
      </c>
      <c r="C1116" t="s">
        <v>26</v>
      </c>
      <c r="D1116" t="s">
        <v>905</v>
      </c>
      <c r="E1116" t="s">
        <v>208</v>
      </c>
      <c r="F1116" t="s">
        <v>952</v>
      </c>
      <c r="G1116" t="s">
        <v>68</v>
      </c>
      <c r="H1116">
        <v>1</v>
      </c>
      <c r="I1116" t="s">
        <v>464</v>
      </c>
      <c r="J1116" t="s">
        <v>952</v>
      </c>
      <c r="K1116" t="s">
        <v>68</v>
      </c>
      <c r="L1116">
        <v>1</v>
      </c>
      <c r="M1116" t="s">
        <v>28</v>
      </c>
      <c r="N1116" t="s">
        <v>30</v>
      </c>
      <c r="P1116" cm="1">
        <f t="array" ref="P11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16" s="19" t="s">
        <v>406</v>
      </c>
    </row>
    <row r="1117" spans="2:18" hidden="1">
      <c r="B1117" t="s">
        <v>64</v>
      </c>
      <c r="C1117" t="s">
        <v>26</v>
      </c>
      <c r="D1117" t="s">
        <v>905</v>
      </c>
      <c r="E1117" t="s">
        <v>208</v>
      </c>
      <c r="F1117" t="s">
        <v>952</v>
      </c>
      <c r="G1117" t="s">
        <v>68</v>
      </c>
      <c r="H1117">
        <v>1</v>
      </c>
      <c r="I1117" t="s">
        <v>502</v>
      </c>
      <c r="J1117" t="s">
        <v>1132</v>
      </c>
      <c r="K1117" t="s">
        <v>68</v>
      </c>
      <c r="L1117">
        <v>6</v>
      </c>
      <c r="M1117" t="s">
        <v>29</v>
      </c>
      <c r="N1117" t="s">
        <v>44</v>
      </c>
      <c r="P1117" cm="1">
        <f t="array" ref="P11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17" s="19" t="s">
        <v>406</v>
      </c>
    </row>
    <row r="1118" spans="2:18" hidden="1">
      <c r="B1118" t="s">
        <v>64</v>
      </c>
      <c r="C1118" t="s">
        <v>26</v>
      </c>
      <c r="D1118" t="s">
        <v>905</v>
      </c>
      <c r="E1118" t="s">
        <v>208</v>
      </c>
      <c r="F1118" t="s">
        <v>952</v>
      </c>
      <c r="G1118" t="s">
        <v>68</v>
      </c>
      <c r="H1118">
        <v>1</v>
      </c>
      <c r="I1118" t="s">
        <v>509</v>
      </c>
      <c r="J1118" t="s">
        <v>1110</v>
      </c>
      <c r="K1118" t="s">
        <v>68</v>
      </c>
      <c r="L1118">
        <v>1</v>
      </c>
      <c r="M1118" t="s">
        <v>29</v>
      </c>
      <c r="N1118" t="s">
        <v>19</v>
      </c>
      <c r="P1118" cm="1">
        <f t="array" ref="P11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18" s="19" t="s">
        <v>406</v>
      </c>
    </row>
    <row r="1119" spans="2:18" hidden="1">
      <c r="B1119" t="s">
        <v>64</v>
      </c>
      <c r="C1119" t="s">
        <v>26</v>
      </c>
      <c r="D1119" t="s">
        <v>905</v>
      </c>
      <c r="E1119" t="s">
        <v>209</v>
      </c>
      <c r="F1119" t="s">
        <v>360</v>
      </c>
      <c r="G1119" t="s">
        <v>68</v>
      </c>
      <c r="H1119">
        <v>1</v>
      </c>
      <c r="I1119" t="s">
        <v>229</v>
      </c>
      <c r="J1119" t="s">
        <v>230</v>
      </c>
      <c r="K1119" t="s">
        <v>23</v>
      </c>
      <c r="L1119">
        <v>14.605</v>
      </c>
      <c r="M1119" t="s">
        <v>28</v>
      </c>
      <c r="N1119" t="s">
        <v>36</v>
      </c>
      <c r="P1119" cm="1">
        <f t="array" ref="P11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19" s="19" t="s">
        <v>406</v>
      </c>
    </row>
    <row r="1120" spans="2:18" hidden="1">
      <c r="B1120" t="s">
        <v>64</v>
      </c>
      <c r="C1120" t="s">
        <v>26</v>
      </c>
      <c r="D1120" t="s">
        <v>905</v>
      </c>
      <c r="E1120" t="s">
        <v>209</v>
      </c>
      <c r="F1120" t="s">
        <v>360</v>
      </c>
      <c r="G1120" t="s">
        <v>68</v>
      </c>
      <c r="H1120">
        <v>1</v>
      </c>
      <c r="I1120" t="s">
        <v>465</v>
      </c>
      <c r="J1120" t="s">
        <v>360</v>
      </c>
      <c r="K1120" t="s">
        <v>68</v>
      </c>
      <c r="L1120">
        <v>1</v>
      </c>
      <c r="M1120" t="s">
        <v>28</v>
      </c>
      <c r="N1120" t="s">
        <v>30</v>
      </c>
      <c r="P1120" cm="1">
        <f t="array" ref="P11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20" s="19" t="s">
        <v>406</v>
      </c>
    </row>
    <row r="1121" spans="2:18" hidden="1">
      <c r="B1121" t="s">
        <v>64</v>
      </c>
      <c r="C1121" t="s">
        <v>26</v>
      </c>
      <c r="D1121" t="s">
        <v>905</v>
      </c>
      <c r="E1121" t="s">
        <v>209</v>
      </c>
      <c r="F1121" t="s">
        <v>360</v>
      </c>
      <c r="G1121" t="s">
        <v>68</v>
      </c>
      <c r="H1121">
        <v>1</v>
      </c>
      <c r="I1121" t="s">
        <v>494</v>
      </c>
      <c r="J1121" t="s">
        <v>1131</v>
      </c>
      <c r="K1121" t="s">
        <v>68</v>
      </c>
      <c r="L1121">
        <v>6</v>
      </c>
      <c r="M1121" t="s">
        <v>29</v>
      </c>
      <c r="N1121" t="s">
        <v>44</v>
      </c>
      <c r="P1121" cm="1">
        <f t="array" ref="P11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21" s="19" t="s">
        <v>406</v>
      </c>
    </row>
    <row r="1122" spans="2:18" hidden="1">
      <c r="B1122" t="s">
        <v>64</v>
      </c>
      <c r="C1122" t="s">
        <v>26</v>
      </c>
      <c r="D1122" t="s">
        <v>905</v>
      </c>
      <c r="E1122" t="s">
        <v>209</v>
      </c>
      <c r="F1122" t="s">
        <v>360</v>
      </c>
      <c r="G1122" t="s">
        <v>68</v>
      </c>
      <c r="H1122">
        <v>1</v>
      </c>
      <c r="I1122" t="s">
        <v>509</v>
      </c>
      <c r="J1122" t="s">
        <v>1110</v>
      </c>
      <c r="K1122" t="s">
        <v>68</v>
      </c>
      <c r="L1122">
        <v>1</v>
      </c>
      <c r="M1122" t="s">
        <v>29</v>
      </c>
      <c r="N1122" t="s">
        <v>19</v>
      </c>
      <c r="P1122" cm="1">
        <f t="array" ref="P11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22" s="19" t="s">
        <v>406</v>
      </c>
    </row>
    <row r="1123" spans="2:18" hidden="1">
      <c r="B1123" t="s">
        <v>64</v>
      </c>
      <c r="C1123" t="s">
        <v>26</v>
      </c>
      <c r="D1123" t="s">
        <v>905</v>
      </c>
      <c r="E1123" t="s">
        <v>209</v>
      </c>
      <c r="F1123" t="s">
        <v>360</v>
      </c>
      <c r="G1123" t="s">
        <v>512</v>
      </c>
      <c r="H1123">
        <v>1</v>
      </c>
      <c r="I1123" t="s">
        <v>608</v>
      </c>
      <c r="J1123" t="s">
        <v>609</v>
      </c>
      <c r="K1123" t="s">
        <v>512</v>
      </c>
      <c r="L1123">
        <v>1</v>
      </c>
      <c r="M1123" t="s">
        <v>29</v>
      </c>
      <c r="N1123" t="s">
        <v>19</v>
      </c>
      <c r="P1123" cm="1">
        <f t="array" ref="P11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23" s="19" t="s">
        <v>406</v>
      </c>
    </row>
    <row r="1124" spans="2:18" hidden="1">
      <c r="B1124" t="s">
        <v>64</v>
      </c>
      <c r="C1124" t="s">
        <v>26</v>
      </c>
      <c r="D1124" t="s">
        <v>905</v>
      </c>
      <c r="E1124" t="s">
        <v>209</v>
      </c>
      <c r="F1124" t="s">
        <v>360</v>
      </c>
      <c r="G1124" t="s">
        <v>512</v>
      </c>
      <c r="H1124">
        <v>1</v>
      </c>
      <c r="I1124" t="s">
        <v>588</v>
      </c>
      <c r="J1124" t="s">
        <v>589</v>
      </c>
      <c r="K1124" t="s">
        <v>512</v>
      </c>
      <c r="L1124">
        <v>1</v>
      </c>
      <c r="M1124" t="s">
        <v>29</v>
      </c>
      <c r="N1124" t="s">
        <v>19</v>
      </c>
      <c r="P1124" cm="1">
        <f t="array" ref="P11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24" s="19" t="s">
        <v>406</v>
      </c>
    </row>
    <row r="1125" spans="2:18" hidden="1">
      <c r="B1125" t="s">
        <v>64</v>
      </c>
      <c r="C1125" t="s">
        <v>26</v>
      </c>
      <c r="D1125" t="s">
        <v>905</v>
      </c>
      <c r="E1125" t="s">
        <v>209</v>
      </c>
      <c r="F1125" t="s">
        <v>360</v>
      </c>
      <c r="G1125" t="s">
        <v>512</v>
      </c>
      <c r="H1125">
        <v>1</v>
      </c>
      <c r="I1125" t="s">
        <v>527</v>
      </c>
      <c r="J1125" t="s">
        <v>528</v>
      </c>
      <c r="K1125" t="s">
        <v>512</v>
      </c>
      <c r="L1125">
        <v>1</v>
      </c>
      <c r="M1125" t="s">
        <v>29</v>
      </c>
      <c r="N1125" t="s">
        <v>19</v>
      </c>
      <c r="P1125" cm="1">
        <f t="array" ref="P11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25" s="19" t="s">
        <v>406</v>
      </c>
    </row>
    <row r="1126" spans="2:18" hidden="1">
      <c r="B1126" t="s">
        <v>64</v>
      </c>
      <c r="C1126" t="s">
        <v>26</v>
      </c>
      <c r="D1126" t="s">
        <v>905</v>
      </c>
      <c r="E1126" t="s">
        <v>209</v>
      </c>
      <c r="F1126" t="s">
        <v>360</v>
      </c>
      <c r="G1126" t="s">
        <v>512</v>
      </c>
      <c r="H1126">
        <v>1</v>
      </c>
      <c r="I1126" t="s">
        <v>529</v>
      </c>
      <c r="J1126" t="s">
        <v>530</v>
      </c>
      <c r="K1126" t="s">
        <v>512</v>
      </c>
      <c r="L1126">
        <v>1</v>
      </c>
      <c r="M1126" t="s">
        <v>29</v>
      </c>
      <c r="N1126" t="s">
        <v>19</v>
      </c>
      <c r="P1126" cm="1">
        <f t="array" ref="P11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26" s="19" t="s">
        <v>406</v>
      </c>
    </row>
    <row r="1127" spans="2:18" hidden="1">
      <c r="B1127" t="s">
        <v>64</v>
      </c>
      <c r="C1127" t="s">
        <v>26</v>
      </c>
      <c r="D1127" t="s">
        <v>905</v>
      </c>
      <c r="E1127" t="s">
        <v>209</v>
      </c>
      <c r="F1127" t="s">
        <v>360</v>
      </c>
      <c r="G1127" t="s">
        <v>512</v>
      </c>
      <c r="H1127">
        <v>1</v>
      </c>
      <c r="I1127" t="s">
        <v>620</v>
      </c>
      <c r="J1127" t="s">
        <v>621</v>
      </c>
      <c r="K1127" t="s">
        <v>512</v>
      </c>
      <c r="L1127">
        <v>1</v>
      </c>
      <c r="M1127" t="s">
        <v>29</v>
      </c>
      <c r="N1127" t="s">
        <v>19</v>
      </c>
      <c r="P1127" cm="1">
        <f t="array" ref="P11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27" s="19" t="s">
        <v>406</v>
      </c>
    </row>
    <row r="1128" spans="2:18" hidden="1">
      <c r="B1128" t="s">
        <v>64</v>
      </c>
      <c r="C1128" t="s">
        <v>26</v>
      </c>
      <c r="D1128" t="s">
        <v>905</v>
      </c>
      <c r="E1128" t="s">
        <v>209</v>
      </c>
      <c r="F1128" t="s">
        <v>360</v>
      </c>
      <c r="G1128" t="s">
        <v>512</v>
      </c>
      <c r="H1128">
        <v>1</v>
      </c>
      <c r="I1128" t="s">
        <v>752</v>
      </c>
      <c r="J1128" t="s">
        <v>955</v>
      </c>
      <c r="K1128" t="s">
        <v>512</v>
      </c>
      <c r="L1128">
        <v>1</v>
      </c>
      <c r="M1128" t="s">
        <v>29</v>
      </c>
      <c r="N1128" t="s">
        <v>19</v>
      </c>
      <c r="P1128" cm="1">
        <f t="array" ref="P11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28" s="19" t="s">
        <v>406</v>
      </c>
    </row>
    <row r="1129" spans="2:18" hidden="1">
      <c r="B1129" t="s">
        <v>64</v>
      </c>
      <c r="C1129" t="s">
        <v>26</v>
      </c>
      <c r="D1129" t="s">
        <v>905</v>
      </c>
      <c r="E1129" t="s">
        <v>209</v>
      </c>
      <c r="F1129" t="s">
        <v>360</v>
      </c>
      <c r="G1129" t="s">
        <v>512</v>
      </c>
      <c r="H1129">
        <v>1</v>
      </c>
      <c r="I1129" t="s">
        <v>753</v>
      </c>
      <c r="J1129" t="s">
        <v>956</v>
      </c>
      <c r="K1129" t="s">
        <v>512</v>
      </c>
      <c r="L1129">
        <v>1</v>
      </c>
      <c r="M1129" t="s">
        <v>29</v>
      </c>
      <c r="N1129" t="s">
        <v>19</v>
      </c>
      <c r="P1129" cm="1">
        <f t="array" ref="P11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29" s="19" t="s">
        <v>406</v>
      </c>
    </row>
    <row r="1130" spans="2:18" hidden="1">
      <c r="B1130" t="s">
        <v>64</v>
      </c>
      <c r="C1130" t="s">
        <v>26</v>
      </c>
      <c r="D1130" t="s">
        <v>905</v>
      </c>
      <c r="E1130" t="s">
        <v>209</v>
      </c>
      <c r="F1130" t="s">
        <v>360</v>
      </c>
      <c r="G1130" t="s">
        <v>512</v>
      </c>
      <c r="H1130">
        <v>1</v>
      </c>
      <c r="I1130" t="s">
        <v>755</v>
      </c>
      <c r="J1130" t="s">
        <v>957</v>
      </c>
      <c r="K1130" t="s">
        <v>512</v>
      </c>
      <c r="L1130">
        <v>1</v>
      </c>
      <c r="M1130" t="s">
        <v>29</v>
      </c>
      <c r="N1130" t="s">
        <v>19</v>
      </c>
      <c r="P1130" cm="1">
        <f t="array" ref="P11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30" s="19" t="s">
        <v>406</v>
      </c>
    </row>
    <row r="1131" spans="2:18" hidden="1">
      <c r="B1131" t="s">
        <v>64</v>
      </c>
      <c r="C1131" t="s">
        <v>26</v>
      </c>
      <c r="D1131" t="s">
        <v>905</v>
      </c>
      <c r="E1131" t="s">
        <v>209</v>
      </c>
      <c r="F1131" t="s">
        <v>360</v>
      </c>
      <c r="G1131" t="s">
        <v>512</v>
      </c>
      <c r="H1131">
        <v>1</v>
      </c>
      <c r="I1131" t="s">
        <v>757</v>
      </c>
      <c r="J1131" t="s">
        <v>958</v>
      </c>
      <c r="K1131" t="s">
        <v>512</v>
      </c>
      <c r="L1131">
        <v>1</v>
      </c>
      <c r="M1131" t="s">
        <v>29</v>
      </c>
      <c r="N1131" t="s">
        <v>19</v>
      </c>
      <c r="P1131" cm="1">
        <f t="array" ref="P11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31" s="19" t="s">
        <v>406</v>
      </c>
    </row>
    <row r="1132" spans="2:18" hidden="1">
      <c r="B1132" t="s">
        <v>64</v>
      </c>
      <c r="C1132" t="s">
        <v>26</v>
      </c>
      <c r="D1132" t="s">
        <v>905</v>
      </c>
      <c r="E1132" t="s">
        <v>210</v>
      </c>
      <c r="F1132" t="s">
        <v>361</v>
      </c>
      <c r="G1132" t="s">
        <v>68</v>
      </c>
      <c r="H1132">
        <v>1</v>
      </c>
      <c r="I1132" t="s">
        <v>229</v>
      </c>
      <c r="J1132" t="s">
        <v>230</v>
      </c>
      <c r="K1132" t="s">
        <v>23</v>
      </c>
      <c r="L1132">
        <v>14.605</v>
      </c>
      <c r="M1132" t="s">
        <v>28</v>
      </c>
      <c r="N1132" t="s">
        <v>36</v>
      </c>
      <c r="P1132" cm="1">
        <f t="array" ref="P11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32" s="19" t="s">
        <v>406</v>
      </c>
    </row>
    <row r="1133" spans="2:18" hidden="1">
      <c r="B1133" t="s">
        <v>64</v>
      </c>
      <c r="C1133" t="s">
        <v>26</v>
      </c>
      <c r="D1133" t="s">
        <v>905</v>
      </c>
      <c r="E1133" t="s">
        <v>210</v>
      </c>
      <c r="F1133" t="s">
        <v>361</v>
      </c>
      <c r="G1133" t="s">
        <v>68</v>
      </c>
      <c r="H1133">
        <v>1</v>
      </c>
      <c r="I1133" t="s">
        <v>466</v>
      </c>
      <c r="J1133" t="s">
        <v>361</v>
      </c>
      <c r="K1133" t="s">
        <v>68</v>
      </c>
      <c r="L1133">
        <v>1</v>
      </c>
      <c r="M1133" t="s">
        <v>28</v>
      </c>
      <c r="N1133" t="s">
        <v>30</v>
      </c>
      <c r="P1133" cm="1">
        <f t="array" ref="P11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33" s="19" t="s">
        <v>406</v>
      </c>
    </row>
    <row r="1134" spans="2:18" hidden="1">
      <c r="B1134" t="s">
        <v>64</v>
      </c>
      <c r="C1134" t="s">
        <v>26</v>
      </c>
      <c r="D1134" t="s">
        <v>905</v>
      </c>
      <c r="E1134" t="s">
        <v>210</v>
      </c>
      <c r="F1134" t="s">
        <v>361</v>
      </c>
      <c r="G1134" t="s">
        <v>68</v>
      </c>
      <c r="H1134">
        <v>1</v>
      </c>
      <c r="I1134" t="s">
        <v>493</v>
      </c>
      <c r="J1134" t="s">
        <v>1121</v>
      </c>
      <c r="K1134" t="s">
        <v>68</v>
      </c>
      <c r="L1134">
        <v>6</v>
      </c>
      <c r="M1134" t="s">
        <v>29</v>
      </c>
      <c r="N1134" t="s">
        <v>44</v>
      </c>
      <c r="P1134" cm="1">
        <f t="array" ref="P11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34" s="19" t="s">
        <v>406</v>
      </c>
    </row>
    <row r="1135" spans="2:18" hidden="1">
      <c r="B1135" t="s">
        <v>64</v>
      </c>
      <c r="C1135" t="s">
        <v>26</v>
      </c>
      <c r="D1135" t="s">
        <v>905</v>
      </c>
      <c r="E1135" t="s">
        <v>210</v>
      </c>
      <c r="F1135" t="s">
        <v>361</v>
      </c>
      <c r="G1135" t="s">
        <v>68</v>
      </c>
      <c r="H1135">
        <v>1</v>
      </c>
      <c r="I1135" t="s">
        <v>509</v>
      </c>
      <c r="J1135" t="s">
        <v>1110</v>
      </c>
      <c r="K1135" t="s">
        <v>68</v>
      </c>
      <c r="L1135">
        <v>1</v>
      </c>
      <c r="M1135" t="s">
        <v>29</v>
      </c>
      <c r="N1135" t="s">
        <v>19</v>
      </c>
      <c r="P1135" cm="1">
        <f t="array" ref="P11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35" s="19" t="s">
        <v>406</v>
      </c>
    </row>
    <row r="1136" spans="2:18" hidden="1">
      <c r="B1136" t="s">
        <v>64</v>
      </c>
      <c r="C1136" t="s">
        <v>26</v>
      </c>
      <c r="D1136" t="s">
        <v>905</v>
      </c>
      <c r="E1136" t="s">
        <v>210</v>
      </c>
      <c r="F1136" t="s">
        <v>361</v>
      </c>
      <c r="G1136" t="s">
        <v>512</v>
      </c>
      <c r="H1136">
        <v>1</v>
      </c>
      <c r="I1136" t="s">
        <v>612</v>
      </c>
      <c r="J1136" t="s">
        <v>613</v>
      </c>
      <c r="K1136" t="s">
        <v>512</v>
      </c>
      <c r="L1136">
        <v>1</v>
      </c>
      <c r="M1136" t="s">
        <v>29</v>
      </c>
      <c r="N1136" t="s">
        <v>19</v>
      </c>
      <c r="P1136" cm="1">
        <f t="array" ref="P11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36" s="19" t="s">
        <v>406</v>
      </c>
    </row>
    <row r="1137" spans="2:18" hidden="1">
      <c r="B1137" t="s">
        <v>64</v>
      </c>
      <c r="C1137" t="s">
        <v>26</v>
      </c>
      <c r="D1137" t="s">
        <v>905</v>
      </c>
      <c r="E1137" t="s">
        <v>210</v>
      </c>
      <c r="F1137" t="s">
        <v>361</v>
      </c>
      <c r="G1137" t="s">
        <v>512</v>
      </c>
      <c r="H1137">
        <v>1</v>
      </c>
      <c r="I1137" t="s">
        <v>588</v>
      </c>
      <c r="J1137" t="s">
        <v>589</v>
      </c>
      <c r="K1137" t="s">
        <v>512</v>
      </c>
      <c r="L1137">
        <v>1</v>
      </c>
      <c r="M1137" t="s">
        <v>29</v>
      </c>
      <c r="N1137" t="s">
        <v>19</v>
      </c>
      <c r="P1137" cm="1">
        <f t="array" ref="P11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37" s="19" t="s">
        <v>406</v>
      </c>
    </row>
    <row r="1138" spans="2:18" hidden="1">
      <c r="B1138" t="s">
        <v>64</v>
      </c>
      <c r="C1138" t="s">
        <v>26</v>
      </c>
      <c r="D1138" t="s">
        <v>905</v>
      </c>
      <c r="E1138" t="s">
        <v>210</v>
      </c>
      <c r="F1138" t="s">
        <v>361</v>
      </c>
      <c r="G1138" t="s">
        <v>512</v>
      </c>
      <c r="H1138">
        <v>1</v>
      </c>
      <c r="I1138" t="s">
        <v>527</v>
      </c>
      <c r="J1138" t="s">
        <v>528</v>
      </c>
      <c r="K1138" t="s">
        <v>512</v>
      </c>
      <c r="L1138">
        <v>1</v>
      </c>
      <c r="M1138" t="s">
        <v>29</v>
      </c>
      <c r="N1138" t="s">
        <v>19</v>
      </c>
      <c r="P1138" cm="1">
        <f t="array" ref="P11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38" s="19" t="s">
        <v>406</v>
      </c>
    </row>
    <row r="1139" spans="2:18" hidden="1">
      <c r="B1139" t="s">
        <v>64</v>
      </c>
      <c r="C1139" t="s">
        <v>26</v>
      </c>
      <c r="D1139" t="s">
        <v>905</v>
      </c>
      <c r="E1139" t="s">
        <v>210</v>
      </c>
      <c r="F1139" t="s">
        <v>361</v>
      </c>
      <c r="G1139" t="s">
        <v>512</v>
      </c>
      <c r="H1139">
        <v>1</v>
      </c>
      <c r="I1139" t="s">
        <v>529</v>
      </c>
      <c r="J1139" t="s">
        <v>530</v>
      </c>
      <c r="K1139" t="s">
        <v>512</v>
      </c>
      <c r="L1139">
        <v>1</v>
      </c>
      <c r="M1139" t="s">
        <v>29</v>
      </c>
      <c r="N1139" t="s">
        <v>19</v>
      </c>
      <c r="P1139" cm="1">
        <f t="array" ref="P11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39" s="19" t="s">
        <v>406</v>
      </c>
    </row>
    <row r="1140" spans="2:18" hidden="1">
      <c r="B1140" t="s">
        <v>64</v>
      </c>
      <c r="C1140" t="s">
        <v>26</v>
      </c>
      <c r="D1140" t="s">
        <v>905</v>
      </c>
      <c r="E1140" t="s">
        <v>210</v>
      </c>
      <c r="F1140" t="s">
        <v>361</v>
      </c>
      <c r="G1140" t="s">
        <v>512</v>
      </c>
      <c r="H1140">
        <v>1</v>
      </c>
      <c r="I1140" t="s">
        <v>622</v>
      </c>
      <c r="J1140" t="s">
        <v>623</v>
      </c>
      <c r="K1140" t="s">
        <v>512</v>
      </c>
      <c r="L1140">
        <v>1</v>
      </c>
      <c r="M1140" t="s">
        <v>29</v>
      </c>
      <c r="N1140" t="s">
        <v>19</v>
      </c>
      <c r="P1140" cm="1">
        <f t="array" ref="P11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40" s="19" t="s">
        <v>406</v>
      </c>
    </row>
    <row r="1141" spans="2:18" hidden="1">
      <c r="B1141" t="s">
        <v>64</v>
      </c>
      <c r="C1141" t="s">
        <v>26</v>
      </c>
      <c r="D1141" t="s">
        <v>905</v>
      </c>
      <c r="E1141" t="s">
        <v>210</v>
      </c>
      <c r="F1141" t="s">
        <v>361</v>
      </c>
      <c r="G1141" t="s">
        <v>512</v>
      </c>
      <c r="H1141">
        <v>1</v>
      </c>
      <c r="I1141" t="s">
        <v>752</v>
      </c>
      <c r="J1141" t="s">
        <v>955</v>
      </c>
      <c r="K1141" t="s">
        <v>512</v>
      </c>
      <c r="L1141">
        <v>1</v>
      </c>
      <c r="M1141" t="s">
        <v>29</v>
      </c>
      <c r="N1141" t="s">
        <v>19</v>
      </c>
      <c r="P1141" cm="1">
        <f t="array" ref="P11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41" s="19" t="s">
        <v>406</v>
      </c>
    </row>
    <row r="1142" spans="2:18" hidden="1">
      <c r="B1142" t="s">
        <v>64</v>
      </c>
      <c r="C1142" t="s">
        <v>26</v>
      </c>
      <c r="D1142" t="s">
        <v>905</v>
      </c>
      <c r="E1142" t="s">
        <v>210</v>
      </c>
      <c r="F1142" t="s">
        <v>361</v>
      </c>
      <c r="G1142" t="s">
        <v>512</v>
      </c>
      <c r="H1142">
        <v>1</v>
      </c>
      <c r="I1142" t="s">
        <v>753</v>
      </c>
      <c r="J1142" t="s">
        <v>956</v>
      </c>
      <c r="K1142" t="s">
        <v>512</v>
      </c>
      <c r="L1142">
        <v>1</v>
      </c>
      <c r="M1142" t="s">
        <v>29</v>
      </c>
      <c r="N1142" t="s">
        <v>19</v>
      </c>
      <c r="P1142" cm="1">
        <f t="array" ref="P11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42" s="19" t="s">
        <v>406</v>
      </c>
    </row>
    <row r="1143" spans="2:18" hidden="1">
      <c r="B1143" t="s">
        <v>64</v>
      </c>
      <c r="C1143" t="s">
        <v>26</v>
      </c>
      <c r="D1143" t="s">
        <v>905</v>
      </c>
      <c r="E1143" t="s">
        <v>210</v>
      </c>
      <c r="F1143" t="s">
        <v>361</v>
      </c>
      <c r="G1143" t="s">
        <v>512</v>
      </c>
      <c r="H1143">
        <v>1</v>
      </c>
      <c r="I1143" t="s">
        <v>755</v>
      </c>
      <c r="J1143" t="s">
        <v>957</v>
      </c>
      <c r="K1143" t="s">
        <v>512</v>
      </c>
      <c r="L1143">
        <v>1</v>
      </c>
      <c r="M1143" t="s">
        <v>29</v>
      </c>
      <c r="N1143" t="s">
        <v>19</v>
      </c>
      <c r="P1143" cm="1">
        <f t="array" ref="P11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43" s="19" t="s">
        <v>406</v>
      </c>
    </row>
    <row r="1144" spans="2:18" hidden="1">
      <c r="B1144" t="s">
        <v>64</v>
      </c>
      <c r="C1144" t="s">
        <v>26</v>
      </c>
      <c r="D1144" t="s">
        <v>905</v>
      </c>
      <c r="E1144" t="s">
        <v>210</v>
      </c>
      <c r="F1144" t="s">
        <v>361</v>
      </c>
      <c r="G1144" t="s">
        <v>512</v>
      </c>
      <c r="H1144">
        <v>1</v>
      </c>
      <c r="I1144" t="s">
        <v>757</v>
      </c>
      <c r="J1144" t="s">
        <v>958</v>
      </c>
      <c r="K1144" t="s">
        <v>512</v>
      </c>
      <c r="L1144">
        <v>1</v>
      </c>
      <c r="M1144" t="s">
        <v>29</v>
      </c>
      <c r="N1144" t="s">
        <v>19</v>
      </c>
      <c r="P1144" cm="1">
        <f t="array" ref="P11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44" s="19" t="s">
        <v>406</v>
      </c>
    </row>
    <row r="1145" spans="2:18" hidden="1">
      <c r="B1145" t="s">
        <v>64</v>
      </c>
      <c r="C1145" t="s">
        <v>26</v>
      </c>
      <c r="D1145" t="s">
        <v>905</v>
      </c>
      <c r="E1145" t="s">
        <v>211</v>
      </c>
      <c r="F1145" t="s">
        <v>952</v>
      </c>
      <c r="G1145" t="s">
        <v>68</v>
      </c>
      <c r="H1145">
        <v>1</v>
      </c>
      <c r="I1145" t="s">
        <v>229</v>
      </c>
      <c r="J1145" t="s">
        <v>230</v>
      </c>
      <c r="K1145" t="s">
        <v>23</v>
      </c>
      <c r="L1145">
        <v>14.71</v>
      </c>
      <c r="M1145" t="s">
        <v>28</v>
      </c>
      <c r="N1145" t="s">
        <v>36</v>
      </c>
      <c r="P1145" cm="1">
        <f t="array" ref="P11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45" s="19" t="s">
        <v>406</v>
      </c>
    </row>
    <row r="1146" spans="2:18" hidden="1">
      <c r="B1146" t="s">
        <v>64</v>
      </c>
      <c r="C1146" t="s">
        <v>26</v>
      </c>
      <c r="D1146" t="s">
        <v>905</v>
      </c>
      <c r="E1146" t="s">
        <v>211</v>
      </c>
      <c r="F1146" t="s">
        <v>952</v>
      </c>
      <c r="G1146" t="s">
        <v>68</v>
      </c>
      <c r="H1146">
        <v>1</v>
      </c>
      <c r="I1146" t="s">
        <v>467</v>
      </c>
      <c r="J1146" t="s">
        <v>952</v>
      </c>
      <c r="K1146" t="s">
        <v>68</v>
      </c>
      <c r="L1146">
        <v>1</v>
      </c>
      <c r="M1146" t="s">
        <v>28</v>
      </c>
      <c r="N1146" t="s">
        <v>30</v>
      </c>
      <c r="P1146" cm="1">
        <f t="array" ref="P11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46" s="19" t="s">
        <v>406</v>
      </c>
    </row>
    <row r="1147" spans="2:18" hidden="1">
      <c r="B1147" t="s">
        <v>64</v>
      </c>
      <c r="C1147" t="s">
        <v>26</v>
      </c>
      <c r="D1147" t="s">
        <v>905</v>
      </c>
      <c r="E1147" t="s">
        <v>211</v>
      </c>
      <c r="F1147" t="s">
        <v>952</v>
      </c>
      <c r="G1147" t="s">
        <v>68</v>
      </c>
      <c r="H1147">
        <v>1</v>
      </c>
      <c r="I1147" t="s">
        <v>502</v>
      </c>
      <c r="J1147" t="s">
        <v>1132</v>
      </c>
      <c r="K1147" t="s">
        <v>68</v>
      </c>
      <c r="L1147">
        <v>6</v>
      </c>
      <c r="M1147" t="s">
        <v>29</v>
      </c>
      <c r="N1147" t="s">
        <v>44</v>
      </c>
      <c r="P1147" cm="1">
        <f t="array" ref="P11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47" s="19" t="s">
        <v>406</v>
      </c>
    </row>
    <row r="1148" spans="2:18" hidden="1">
      <c r="B1148" t="s">
        <v>64</v>
      </c>
      <c r="C1148" t="s">
        <v>26</v>
      </c>
      <c r="D1148" t="s">
        <v>905</v>
      </c>
      <c r="E1148" t="s">
        <v>211</v>
      </c>
      <c r="F1148" t="s">
        <v>952</v>
      </c>
      <c r="G1148" t="s">
        <v>68</v>
      </c>
      <c r="H1148">
        <v>1</v>
      </c>
      <c r="I1148" t="s">
        <v>509</v>
      </c>
      <c r="J1148" t="s">
        <v>1110</v>
      </c>
      <c r="K1148" t="s">
        <v>68</v>
      </c>
      <c r="L1148">
        <v>1</v>
      </c>
      <c r="M1148" t="s">
        <v>29</v>
      </c>
      <c r="N1148" t="s">
        <v>19</v>
      </c>
      <c r="P1148" cm="1">
        <f t="array" ref="P11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48" s="19" t="s">
        <v>406</v>
      </c>
    </row>
    <row r="1149" spans="2:18" hidden="1">
      <c r="B1149" t="s">
        <v>64</v>
      </c>
      <c r="C1149" t="s">
        <v>26</v>
      </c>
      <c r="D1149" t="s">
        <v>905</v>
      </c>
      <c r="E1149" t="s">
        <v>1136</v>
      </c>
      <c r="F1149" t="s">
        <v>362</v>
      </c>
      <c r="G1149" t="s">
        <v>68</v>
      </c>
      <c r="H1149">
        <v>1</v>
      </c>
      <c r="I1149" t="s">
        <v>229</v>
      </c>
      <c r="J1149" t="s">
        <v>230</v>
      </c>
      <c r="K1149" t="s">
        <v>23</v>
      </c>
      <c r="L1149">
        <v>14.71</v>
      </c>
      <c r="M1149" t="s">
        <v>28</v>
      </c>
      <c r="N1149" t="s">
        <v>36</v>
      </c>
      <c r="P1149" cm="1">
        <f t="array" ref="P11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49" s="19" t="s">
        <v>406</v>
      </c>
    </row>
    <row r="1150" spans="2:18" hidden="1">
      <c r="B1150" t="s">
        <v>64</v>
      </c>
      <c r="C1150" t="s">
        <v>26</v>
      </c>
      <c r="D1150" t="s">
        <v>905</v>
      </c>
      <c r="E1150" t="s">
        <v>1136</v>
      </c>
      <c r="F1150" t="s">
        <v>362</v>
      </c>
      <c r="G1150" t="s">
        <v>68</v>
      </c>
      <c r="H1150">
        <v>1</v>
      </c>
      <c r="I1150" t="s">
        <v>1137</v>
      </c>
      <c r="J1150" t="s">
        <v>362</v>
      </c>
      <c r="K1150" t="s">
        <v>68</v>
      </c>
      <c r="L1150">
        <v>1</v>
      </c>
      <c r="M1150" t="s">
        <v>28</v>
      </c>
      <c r="N1150" t="s">
        <v>30</v>
      </c>
      <c r="P1150" cm="1">
        <f t="array" ref="P11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50" s="19" t="s">
        <v>406</v>
      </c>
    </row>
    <row r="1151" spans="2:18" hidden="1">
      <c r="B1151" t="s">
        <v>64</v>
      </c>
      <c r="C1151" t="s">
        <v>26</v>
      </c>
      <c r="D1151" t="s">
        <v>905</v>
      </c>
      <c r="E1151" t="s">
        <v>1136</v>
      </c>
      <c r="F1151" t="s">
        <v>362</v>
      </c>
      <c r="G1151" t="s">
        <v>68</v>
      </c>
      <c r="H1151">
        <v>1</v>
      </c>
      <c r="I1151" t="s">
        <v>496</v>
      </c>
      <c r="J1151" t="s">
        <v>1026</v>
      </c>
      <c r="K1151" t="s">
        <v>68</v>
      </c>
      <c r="L1151">
        <v>6</v>
      </c>
      <c r="M1151" t="s">
        <v>29</v>
      </c>
      <c r="N1151" t="s">
        <v>44</v>
      </c>
      <c r="P1151" cm="1">
        <f t="array" ref="P11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51" s="19" t="s">
        <v>406</v>
      </c>
    </row>
    <row r="1152" spans="2:18" hidden="1">
      <c r="B1152" t="s">
        <v>64</v>
      </c>
      <c r="C1152" t="s">
        <v>26</v>
      </c>
      <c r="D1152" t="s">
        <v>905</v>
      </c>
      <c r="E1152" t="s">
        <v>1136</v>
      </c>
      <c r="F1152" t="s">
        <v>362</v>
      </c>
      <c r="G1152" t="s">
        <v>68</v>
      </c>
      <c r="H1152">
        <v>1</v>
      </c>
      <c r="I1152" t="s">
        <v>509</v>
      </c>
      <c r="J1152" t="s">
        <v>1110</v>
      </c>
      <c r="K1152" t="s">
        <v>68</v>
      </c>
      <c r="L1152">
        <v>1</v>
      </c>
      <c r="M1152" t="s">
        <v>29</v>
      </c>
      <c r="N1152" t="s">
        <v>19</v>
      </c>
      <c r="P1152" cm="1">
        <f t="array" ref="P11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52" s="19" t="s">
        <v>406</v>
      </c>
    </row>
    <row r="1153" spans="2:18" hidden="1">
      <c r="B1153" t="s">
        <v>64</v>
      </c>
      <c r="C1153" t="s">
        <v>26</v>
      </c>
      <c r="D1153" t="s">
        <v>905</v>
      </c>
      <c r="E1153" t="s">
        <v>1136</v>
      </c>
      <c r="F1153" t="s">
        <v>362</v>
      </c>
      <c r="G1153" t="s">
        <v>512</v>
      </c>
      <c r="H1153">
        <v>1</v>
      </c>
      <c r="I1153" t="s">
        <v>624</v>
      </c>
      <c r="J1153" t="s">
        <v>625</v>
      </c>
      <c r="K1153" t="s">
        <v>512</v>
      </c>
      <c r="L1153">
        <v>1</v>
      </c>
      <c r="M1153" t="s">
        <v>29</v>
      </c>
      <c r="N1153" t="s">
        <v>19</v>
      </c>
      <c r="P1153" cm="1">
        <f t="array" ref="P11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53" s="19" t="s">
        <v>406</v>
      </c>
    </row>
    <row r="1154" spans="2:18" hidden="1">
      <c r="B1154" t="s">
        <v>64</v>
      </c>
      <c r="C1154" t="s">
        <v>26</v>
      </c>
      <c r="D1154" t="s">
        <v>905</v>
      </c>
      <c r="E1154" t="s">
        <v>1136</v>
      </c>
      <c r="F1154" t="s">
        <v>362</v>
      </c>
      <c r="G1154" t="s">
        <v>512</v>
      </c>
      <c r="H1154">
        <v>1</v>
      </c>
      <c r="I1154" t="s">
        <v>626</v>
      </c>
      <c r="J1154" t="s">
        <v>627</v>
      </c>
      <c r="K1154" t="s">
        <v>512</v>
      </c>
      <c r="L1154">
        <v>1</v>
      </c>
      <c r="M1154" t="s">
        <v>29</v>
      </c>
      <c r="N1154" t="s">
        <v>19</v>
      </c>
      <c r="P1154" cm="1">
        <f t="array" ref="P11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54" s="19" t="s">
        <v>406</v>
      </c>
    </row>
    <row r="1155" spans="2:18" hidden="1">
      <c r="B1155" t="s">
        <v>64</v>
      </c>
      <c r="C1155" t="s">
        <v>26</v>
      </c>
      <c r="D1155" t="s">
        <v>905</v>
      </c>
      <c r="E1155" t="s">
        <v>212</v>
      </c>
      <c r="F1155" t="s">
        <v>363</v>
      </c>
      <c r="G1155" t="s">
        <v>68</v>
      </c>
      <c r="H1155">
        <v>1</v>
      </c>
      <c r="I1155" t="s">
        <v>229</v>
      </c>
      <c r="J1155" t="s">
        <v>230</v>
      </c>
      <c r="K1155" t="s">
        <v>23</v>
      </c>
      <c r="L1155">
        <v>19.72</v>
      </c>
      <c r="M1155" t="s">
        <v>28</v>
      </c>
      <c r="N1155" t="s">
        <v>36</v>
      </c>
      <c r="P1155" cm="1">
        <f t="array" ref="P11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55" s="19" t="s">
        <v>406</v>
      </c>
    </row>
    <row r="1156" spans="2:18" hidden="1">
      <c r="B1156" t="s">
        <v>64</v>
      </c>
      <c r="C1156" t="s">
        <v>26</v>
      </c>
      <c r="D1156" t="s">
        <v>905</v>
      </c>
      <c r="E1156" t="s">
        <v>212</v>
      </c>
      <c r="F1156" t="s">
        <v>363</v>
      </c>
      <c r="G1156" t="s">
        <v>68</v>
      </c>
      <c r="H1156">
        <v>1</v>
      </c>
      <c r="I1156" t="s">
        <v>468</v>
      </c>
      <c r="J1156" t="s">
        <v>363</v>
      </c>
      <c r="K1156" t="s">
        <v>68</v>
      </c>
      <c r="L1156">
        <v>1</v>
      </c>
      <c r="M1156" t="s">
        <v>28</v>
      </c>
      <c r="N1156" t="s">
        <v>30</v>
      </c>
      <c r="P1156" cm="1">
        <f t="array" ref="P11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56" s="19" t="s">
        <v>406</v>
      </c>
    </row>
    <row r="1157" spans="2:18" hidden="1">
      <c r="B1157" t="s">
        <v>64</v>
      </c>
      <c r="C1157" t="s">
        <v>26</v>
      </c>
      <c r="D1157" t="s">
        <v>905</v>
      </c>
      <c r="E1157" t="s">
        <v>212</v>
      </c>
      <c r="F1157" t="s">
        <v>363</v>
      </c>
      <c r="G1157" t="s">
        <v>68</v>
      </c>
      <c r="H1157">
        <v>1</v>
      </c>
      <c r="I1157" t="s">
        <v>494</v>
      </c>
      <c r="J1157" t="s">
        <v>1131</v>
      </c>
      <c r="K1157" t="s">
        <v>68</v>
      </c>
      <c r="L1157">
        <v>6</v>
      </c>
      <c r="M1157" t="s">
        <v>29</v>
      </c>
      <c r="N1157" t="s">
        <v>44</v>
      </c>
      <c r="P1157" cm="1">
        <f t="array" ref="P11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57" s="19" t="s">
        <v>406</v>
      </c>
    </row>
    <row r="1158" spans="2:18" hidden="1">
      <c r="B1158" t="s">
        <v>64</v>
      </c>
      <c r="C1158" t="s">
        <v>26</v>
      </c>
      <c r="D1158" t="s">
        <v>905</v>
      </c>
      <c r="E1158" t="s">
        <v>212</v>
      </c>
      <c r="F1158" t="s">
        <v>363</v>
      </c>
      <c r="G1158" t="s">
        <v>68</v>
      </c>
      <c r="H1158">
        <v>1</v>
      </c>
      <c r="I1158" t="s">
        <v>509</v>
      </c>
      <c r="J1158" t="s">
        <v>1110</v>
      </c>
      <c r="K1158" t="s">
        <v>68</v>
      </c>
      <c r="L1158">
        <v>1</v>
      </c>
      <c r="M1158" t="s">
        <v>29</v>
      </c>
      <c r="N1158" t="s">
        <v>19</v>
      </c>
      <c r="P1158" cm="1">
        <f t="array" ref="P11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58" s="19" t="s">
        <v>406</v>
      </c>
    </row>
    <row r="1159" spans="2:18" hidden="1">
      <c r="B1159" t="s">
        <v>64</v>
      </c>
      <c r="C1159" t="s">
        <v>26</v>
      </c>
      <c r="D1159" t="s">
        <v>905</v>
      </c>
      <c r="E1159" t="s">
        <v>212</v>
      </c>
      <c r="F1159" t="s">
        <v>363</v>
      </c>
      <c r="G1159" t="s">
        <v>512</v>
      </c>
      <c r="H1159">
        <v>1</v>
      </c>
      <c r="I1159" t="s">
        <v>608</v>
      </c>
      <c r="J1159" t="s">
        <v>609</v>
      </c>
      <c r="K1159" t="s">
        <v>512</v>
      </c>
      <c r="L1159">
        <v>1</v>
      </c>
      <c r="M1159" t="s">
        <v>29</v>
      </c>
      <c r="N1159" t="s">
        <v>19</v>
      </c>
      <c r="P1159" cm="1">
        <f t="array" ref="P11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59" s="19" t="s">
        <v>406</v>
      </c>
    </row>
    <row r="1160" spans="2:18" hidden="1">
      <c r="B1160" t="s">
        <v>64</v>
      </c>
      <c r="C1160" t="s">
        <v>26</v>
      </c>
      <c r="D1160" t="s">
        <v>905</v>
      </c>
      <c r="E1160" t="s">
        <v>212</v>
      </c>
      <c r="F1160" t="s">
        <v>363</v>
      </c>
      <c r="G1160" t="s">
        <v>512</v>
      </c>
      <c r="H1160">
        <v>1</v>
      </c>
      <c r="I1160" t="s">
        <v>527</v>
      </c>
      <c r="J1160" t="s">
        <v>528</v>
      </c>
      <c r="K1160" t="s">
        <v>512</v>
      </c>
      <c r="L1160">
        <v>1</v>
      </c>
      <c r="M1160" t="s">
        <v>29</v>
      </c>
      <c r="N1160" t="s">
        <v>19</v>
      </c>
      <c r="P1160" cm="1">
        <f t="array" ref="P11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60" s="19" t="s">
        <v>406</v>
      </c>
    </row>
    <row r="1161" spans="2:18" hidden="1">
      <c r="B1161" t="s">
        <v>64</v>
      </c>
      <c r="C1161" t="s">
        <v>26</v>
      </c>
      <c r="D1161" t="s">
        <v>905</v>
      </c>
      <c r="E1161" t="s">
        <v>212</v>
      </c>
      <c r="F1161" t="s">
        <v>363</v>
      </c>
      <c r="G1161" t="s">
        <v>512</v>
      </c>
      <c r="H1161">
        <v>1</v>
      </c>
      <c r="I1161" t="s">
        <v>529</v>
      </c>
      <c r="J1161" t="s">
        <v>530</v>
      </c>
      <c r="K1161" t="s">
        <v>512</v>
      </c>
      <c r="L1161">
        <v>1</v>
      </c>
      <c r="M1161" t="s">
        <v>29</v>
      </c>
      <c r="N1161" t="s">
        <v>19</v>
      </c>
      <c r="P1161" cm="1">
        <f t="array" ref="P11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61" s="19" t="s">
        <v>406</v>
      </c>
    </row>
    <row r="1162" spans="2:18" hidden="1">
      <c r="B1162" t="s">
        <v>64</v>
      </c>
      <c r="C1162" t="s">
        <v>26</v>
      </c>
      <c r="D1162" t="s">
        <v>905</v>
      </c>
      <c r="E1162" t="s">
        <v>212</v>
      </c>
      <c r="F1162" t="s">
        <v>363</v>
      </c>
      <c r="G1162" t="s">
        <v>512</v>
      </c>
      <c r="H1162">
        <v>1</v>
      </c>
      <c r="I1162" t="s">
        <v>610</v>
      </c>
      <c r="J1162" t="s">
        <v>611</v>
      </c>
      <c r="K1162" t="s">
        <v>512</v>
      </c>
      <c r="L1162">
        <v>1</v>
      </c>
      <c r="M1162" t="s">
        <v>29</v>
      </c>
      <c r="N1162" t="s">
        <v>19</v>
      </c>
      <c r="P1162" cm="1">
        <f t="array" ref="P11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62" s="19" t="s">
        <v>406</v>
      </c>
    </row>
    <row r="1163" spans="2:18" hidden="1">
      <c r="B1163" t="s">
        <v>64</v>
      </c>
      <c r="C1163" t="s">
        <v>26</v>
      </c>
      <c r="D1163" t="s">
        <v>905</v>
      </c>
      <c r="E1163" t="s">
        <v>212</v>
      </c>
      <c r="F1163" t="s">
        <v>363</v>
      </c>
      <c r="G1163" t="s">
        <v>512</v>
      </c>
      <c r="H1163">
        <v>1</v>
      </c>
      <c r="I1163" t="s">
        <v>628</v>
      </c>
      <c r="J1163" t="s">
        <v>629</v>
      </c>
      <c r="K1163" t="s">
        <v>512</v>
      </c>
      <c r="L1163">
        <v>1</v>
      </c>
      <c r="M1163" t="s">
        <v>29</v>
      </c>
      <c r="N1163" t="s">
        <v>19</v>
      </c>
      <c r="P1163" cm="1">
        <f t="array" ref="P11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63" s="19" t="s">
        <v>406</v>
      </c>
    </row>
    <row r="1164" spans="2:18" hidden="1">
      <c r="B1164" t="s">
        <v>64</v>
      </c>
      <c r="C1164" t="s">
        <v>26</v>
      </c>
      <c r="D1164" t="s">
        <v>905</v>
      </c>
      <c r="E1164" t="s">
        <v>212</v>
      </c>
      <c r="F1164" t="s">
        <v>363</v>
      </c>
      <c r="G1164" t="s">
        <v>512</v>
      </c>
      <c r="H1164">
        <v>1</v>
      </c>
      <c r="I1164" t="s">
        <v>752</v>
      </c>
      <c r="J1164" t="s">
        <v>955</v>
      </c>
      <c r="K1164" t="s">
        <v>512</v>
      </c>
      <c r="L1164">
        <v>1</v>
      </c>
      <c r="M1164" t="s">
        <v>29</v>
      </c>
      <c r="N1164" t="s">
        <v>19</v>
      </c>
      <c r="P1164" cm="1">
        <f t="array" ref="P11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64" s="19" t="s">
        <v>406</v>
      </c>
    </row>
    <row r="1165" spans="2:18" hidden="1">
      <c r="B1165" t="s">
        <v>64</v>
      </c>
      <c r="C1165" t="s">
        <v>26</v>
      </c>
      <c r="D1165" t="s">
        <v>905</v>
      </c>
      <c r="E1165" t="s">
        <v>212</v>
      </c>
      <c r="F1165" t="s">
        <v>363</v>
      </c>
      <c r="G1165" t="s">
        <v>512</v>
      </c>
      <c r="H1165">
        <v>1</v>
      </c>
      <c r="I1165" t="s">
        <v>753</v>
      </c>
      <c r="J1165" t="s">
        <v>956</v>
      </c>
      <c r="K1165" t="s">
        <v>512</v>
      </c>
      <c r="L1165">
        <v>1</v>
      </c>
      <c r="M1165" t="s">
        <v>29</v>
      </c>
      <c r="N1165" t="s">
        <v>19</v>
      </c>
      <c r="P1165" cm="1">
        <f t="array" ref="P11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65" s="19" t="s">
        <v>406</v>
      </c>
    </row>
    <row r="1166" spans="2:18" hidden="1">
      <c r="B1166" t="s">
        <v>64</v>
      </c>
      <c r="C1166" t="s">
        <v>26</v>
      </c>
      <c r="D1166" t="s">
        <v>905</v>
      </c>
      <c r="E1166" t="s">
        <v>212</v>
      </c>
      <c r="F1166" t="s">
        <v>363</v>
      </c>
      <c r="G1166" t="s">
        <v>512</v>
      </c>
      <c r="H1166">
        <v>1</v>
      </c>
      <c r="I1166" t="s">
        <v>755</v>
      </c>
      <c r="J1166" t="s">
        <v>957</v>
      </c>
      <c r="K1166" t="s">
        <v>512</v>
      </c>
      <c r="L1166">
        <v>1</v>
      </c>
      <c r="M1166" t="s">
        <v>29</v>
      </c>
      <c r="N1166" t="s">
        <v>19</v>
      </c>
      <c r="P1166" cm="1">
        <f t="array" ref="P11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66" s="19" t="s">
        <v>406</v>
      </c>
    </row>
    <row r="1167" spans="2:18" hidden="1">
      <c r="B1167" t="s">
        <v>64</v>
      </c>
      <c r="C1167" t="s">
        <v>26</v>
      </c>
      <c r="D1167" t="s">
        <v>905</v>
      </c>
      <c r="E1167" t="s">
        <v>212</v>
      </c>
      <c r="F1167" t="s">
        <v>363</v>
      </c>
      <c r="G1167" t="s">
        <v>512</v>
      </c>
      <c r="H1167">
        <v>1</v>
      </c>
      <c r="I1167" t="s">
        <v>757</v>
      </c>
      <c r="J1167" t="s">
        <v>958</v>
      </c>
      <c r="K1167" t="s">
        <v>512</v>
      </c>
      <c r="L1167">
        <v>1</v>
      </c>
      <c r="M1167" t="s">
        <v>29</v>
      </c>
      <c r="N1167" t="s">
        <v>19</v>
      </c>
      <c r="P1167" cm="1">
        <f t="array" ref="P11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67" s="19" t="s">
        <v>406</v>
      </c>
    </row>
    <row r="1168" spans="2:18" hidden="1">
      <c r="B1168" t="s">
        <v>64</v>
      </c>
      <c r="C1168" t="s">
        <v>26</v>
      </c>
      <c r="D1168" t="s">
        <v>905</v>
      </c>
      <c r="E1168" t="s">
        <v>213</v>
      </c>
      <c r="F1168" t="s">
        <v>364</v>
      </c>
      <c r="G1168" t="s">
        <v>68</v>
      </c>
      <c r="H1168">
        <v>1</v>
      </c>
      <c r="I1168" t="s">
        <v>229</v>
      </c>
      <c r="J1168" t="s">
        <v>230</v>
      </c>
      <c r="K1168" t="s">
        <v>23</v>
      </c>
      <c r="L1168">
        <v>19.72</v>
      </c>
      <c r="M1168" t="s">
        <v>28</v>
      </c>
      <c r="N1168" t="s">
        <v>36</v>
      </c>
      <c r="P1168" cm="1">
        <f t="array" ref="P11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68" s="19" t="s">
        <v>406</v>
      </c>
    </row>
    <row r="1169" spans="2:18" hidden="1">
      <c r="B1169" t="s">
        <v>64</v>
      </c>
      <c r="C1169" t="s">
        <v>26</v>
      </c>
      <c r="D1169" t="s">
        <v>905</v>
      </c>
      <c r="E1169" t="s">
        <v>213</v>
      </c>
      <c r="F1169" t="s">
        <v>364</v>
      </c>
      <c r="G1169" t="s">
        <v>68</v>
      </c>
      <c r="H1169">
        <v>1</v>
      </c>
      <c r="I1169" t="s">
        <v>469</v>
      </c>
      <c r="J1169" t="s">
        <v>364</v>
      </c>
      <c r="K1169" t="s">
        <v>68</v>
      </c>
      <c r="L1169">
        <v>1</v>
      </c>
      <c r="M1169" t="s">
        <v>28</v>
      </c>
      <c r="N1169" t="s">
        <v>30</v>
      </c>
      <c r="P1169" cm="1">
        <f t="array" ref="P11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69" s="19" t="s">
        <v>406</v>
      </c>
    </row>
    <row r="1170" spans="2:18" hidden="1">
      <c r="B1170" t="s">
        <v>64</v>
      </c>
      <c r="C1170" t="s">
        <v>26</v>
      </c>
      <c r="D1170" t="s">
        <v>905</v>
      </c>
      <c r="E1170" t="s">
        <v>213</v>
      </c>
      <c r="F1170" t="s">
        <v>364</v>
      </c>
      <c r="G1170" t="s">
        <v>68</v>
      </c>
      <c r="H1170">
        <v>1</v>
      </c>
      <c r="I1170" t="s">
        <v>493</v>
      </c>
      <c r="J1170" t="s">
        <v>1121</v>
      </c>
      <c r="K1170" t="s">
        <v>68</v>
      </c>
      <c r="L1170">
        <v>6</v>
      </c>
      <c r="M1170" t="s">
        <v>29</v>
      </c>
      <c r="N1170" t="s">
        <v>44</v>
      </c>
      <c r="P1170" cm="1">
        <f t="array" ref="P11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70" s="19" t="s">
        <v>406</v>
      </c>
    </row>
    <row r="1171" spans="2:18" hidden="1">
      <c r="B1171" t="s">
        <v>64</v>
      </c>
      <c r="C1171" t="s">
        <v>26</v>
      </c>
      <c r="D1171" t="s">
        <v>905</v>
      </c>
      <c r="E1171" t="s">
        <v>213</v>
      </c>
      <c r="F1171" t="s">
        <v>364</v>
      </c>
      <c r="G1171" t="s">
        <v>68</v>
      </c>
      <c r="H1171">
        <v>1</v>
      </c>
      <c r="I1171" t="s">
        <v>509</v>
      </c>
      <c r="J1171" t="s">
        <v>1110</v>
      </c>
      <c r="K1171" t="s">
        <v>68</v>
      </c>
      <c r="L1171">
        <v>1</v>
      </c>
      <c r="M1171" t="s">
        <v>29</v>
      </c>
      <c r="N1171" t="s">
        <v>19</v>
      </c>
      <c r="P1171" cm="1">
        <f t="array" ref="P11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71" s="19" t="s">
        <v>406</v>
      </c>
    </row>
    <row r="1172" spans="2:18" hidden="1">
      <c r="B1172" t="s">
        <v>64</v>
      </c>
      <c r="C1172" t="s">
        <v>26</v>
      </c>
      <c r="D1172" t="s">
        <v>905</v>
      </c>
      <c r="E1172" t="s">
        <v>213</v>
      </c>
      <c r="F1172" t="s">
        <v>364</v>
      </c>
      <c r="G1172" t="s">
        <v>512</v>
      </c>
      <c r="H1172">
        <v>1</v>
      </c>
      <c r="I1172" t="s">
        <v>630</v>
      </c>
      <c r="J1172" t="s">
        <v>631</v>
      </c>
      <c r="K1172" t="s">
        <v>512</v>
      </c>
      <c r="L1172">
        <v>1</v>
      </c>
      <c r="M1172" t="s">
        <v>29</v>
      </c>
      <c r="N1172" t="s">
        <v>19</v>
      </c>
      <c r="P1172" cm="1">
        <f t="array" ref="P11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72" s="19" t="s">
        <v>406</v>
      </c>
    </row>
    <row r="1173" spans="2:18" hidden="1">
      <c r="B1173" t="s">
        <v>64</v>
      </c>
      <c r="C1173" t="s">
        <v>26</v>
      </c>
      <c r="D1173" t="s">
        <v>905</v>
      </c>
      <c r="E1173" t="s">
        <v>213</v>
      </c>
      <c r="F1173" t="s">
        <v>364</v>
      </c>
      <c r="G1173" t="s">
        <v>512</v>
      </c>
      <c r="H1173">
        <v>1</v>
      </c>
      <c r="I1173" t="s">
        <v>527</v>
      </c>
      <c r="J1173" t="s">
        <v>528</v>
      </c>
      <c r="K1173" t="s">
        <v>512</v>
      </c>
      <c r="L1173">
        <v>1</v>
      </c>
      <c r="M1173" t="s">
        <v>29</v>
      </c>
      <c r="N1173" t="s">
        <v>19</v>
      </c>
      <c r="P1173" cm="1">
        <f t="array" ref="P11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73" s="19" t="s">
        <v>406</v>
      </c>
    </row>
    <row r="1174" spans="2:18" hidden="1">
      <c r="B1174" t="s">
        <v>64</v>
      </c>
      <c r="C1174" t="s">
        <v>26</v>
      </c>
      <c r="D1174" t="s">
        <v>905</v>
      </c>
      <c r="E1174" t="s">
        <v>213</v>
      </c>
      <c r="F1174" t="s">
        <v>364</v>
      </c>
      <c r="G1174" t="s">
        <v>512</v>
      </c>
      <c r="H1174">
        <v>1</v>
      </c>
      <c r="I1174" t="s">
        <v>529</v>
      </c>
      <c r="J1174" t="s">
        <v>530</v>
      </c>
      <c r="K1174" t="s">
        <v>512</v>
      </c>
      <c r="L1174">
        <v>1</v>
      </c>
      <c r="M1174" t="s">
        <v>29</v>
      </c>
      <c r="N1174" t="s">
        <v>19</v>
      </c>
      <c r="P1174" cm="1">
        <f t="array" ref="P11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74" s="19" t="s">
        <v>406</v>
      </c>
    </row>
    <row r="1175" spans="2:18" hidden="1">
      <c r="B1175" t="s">
        <v>64</v>
      </c>
      <c r="C1175" t="s">
        <v>26</v>
      </c>
      <c r="D1175" t="s">
        <v>905</v>
      </c>
      <c r="E1175" t="s">
        <v>213</v>
      </c>
      <c r="F1175" t="s">
        <v>364</v>
      </c>
      <c r="G1175" t="s">
        <v>512</v>
      </c>
      <c r="H1175">
        <v>1</v>
      </c>
      <c r="I1175" t="s">
        <v>628</v>
      </c>
      <c r="J1175" t="s">
        <v>629</v>
      </c>
      <c r="K1175" t="s">
        <v>512</v>
      </c>
      <c r="L1175">
        <v>1</v>
      </c>
      <c r="M1175" t="s">
        <v>29</v>
      </c>
      <c r="N1175" t="s">
        <v>19</v>
      </c>
      <c r="P1175" cm="1">
        <f t="array" ref="P11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75" s="19" t="s">
        <v>406</v>
      </c>
    </row>
    <row r="1176" spans="2:18" hidden="1">
      <c r="B1176" t="s">
        <v>64</v>
      </c>
      <c r="C1176" t="s">
        <v>26</v>
      </c>
      <c r="D1176" t="s">
        <v>905</v>
      </c>
      <c r="E1176" t="s">
        <v>213</v>
      </c>
      <c r="F1176" t="s">
        <v>364</v>
      </c>
      <c r="G1176" t="s">
        <v>512</v>
      </c>
      <c r="H1176">
        <v>1</v>
      </c>
      <c r="I1176" t="s">
        <v>752</v>
      </c>
      <c r="J1176" t="s">
        <v>955</v>
      </c>
      <c r="K1176" t="s">
        <v>512</v>
      </c>
      <c r="L1176">
        <v>1</v>
      </c>
      <c r="M1176" t="s">
        <v>29</v>
      </c>
      <c r="N1176" t="s">
        <v>19</v>
      </c>
      <c r="P1176" cm="1">
        <f t="array" ref="P11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76" s="19" t="s">
        <v>406</v>
      </c>
    </row>
    <row r="1177" spans="2:18" hidden="1">
      <c r="B1177" t="s">
        <v>64</v>
      </c>
      <c r="C1177" t="s">
        <v>26</v>
      </c>
      <c r="D1177" t="s">
        <v>905</v>
      </c>
      <c r="E1177" t="s">
        <v>213</v>
      </c>
      <c r="F1177" t="s">
        <v>364</v>
      </c>
      <c r="G1177" t="s">
        <v>512</v>
      </c>
      <c r="H1177">
        <v>1</v>
      </c>
      <c r="I1177" t="s">
        <v>753</v>
      </c>
      <c r="J1177" t="s">
        <v>956</v>
      </c>
      <c r="K1177" t="s">
        <v>512</v>
      </c>
      <c r="L1177">
        <v>1</v>
      </c>
      <c r="M1177" t="s">
        <v>29</v>
      </c>
      <c r="N1177" t="s">
        <v>19</v>
      </c>
      <c r="P1177" cm="1">
        <f t="array" ref="P11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77" s="19" t="s">
        <v>406</v>
      </c>
    </row>
    <row r="1178" spans="2:18" hidden="1">
      <c r="B1178" t="s">
        <v>64</v>
      </c>
      <c r="C1178" t="s">
        <v>26</v>
      </c>
      <c r="D1178" t="s">
        <v>905</v>
      </c>
      <c r="E1178" t="s">
        <v>213</v>
      </c>
      <c r="F1178" t="s">
        <v>364</v>
      </c>
      <c r="G1178" t="s">
        <v>512</v>
      </c>
      <c r="H1178">
        <v>1</v>
      </c>
      <c r="I1178" t="s">
        <v>755</v>
      </c>
      <c r="J1178" t="s">
        <v>957</v>
      </c>
      <c r="K1178" t="s">
        <v>512</v>
      </c>
      <c r="L1178">
        <v>1</v>
      </c>
      <c r="M1178" t="s">
        <v>29</v>
      </c>
      <c r="N1178" t="s">
        <v>19</v>
      </c>
      <c r="P1178" cm="1">
        <f t="array" ref="P11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78" s="19" t="s">
        <v>406</v>
      </c>
    </row>
    <row r="1179" spans="2:18" hidden="1">
      <c r="B1179" t="s">
        <v>64</v>
      </c>
      <c r="C1179" t="s">
        <v>26</v>
      </c>
      <c r="D1179" t="s">
        <v>905</v>
      </c>
      <c r="E1179" t="s">
        <v>213</v>
      </c>
      <c r="F1179" t="s">
        <v>364</v>
      </c>
      <c r="G1179" t="s">
        <v>512</v>
      </c>
      <c r="H1179">
        <v>1</v>
      </c>
      <c r="I1179" t="s">
        <v>757</v>
      </c>
      <c r="J1179" t="s">
        <v>958</v>
      </c>
      <c r="K1179" t="s">
        <v>512</v>
      </c>
      <c r="L1179">
        <v>1</v>
      </c>
      <c r="M1179" t="s">
        <v>29</v>
      </c>
      <c r="N1179" t="s">
        <v>19</v>
      </c>
      <c r="P1179" cm="1">
        <f t="array" ref="P11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79" s="19" t="s">
        <v>406</v>
      </c>
    </row>
    <row r="1180" spans="2:18" hidden="1">
      <c r="B1180" t="s">
        <v>64</v>
      </c>
      <c r="C1180" t="s">
        <v>26</v>
      </c>
      <c r="D1180" t="s">
        <v>905</v>
      </c>
      <c r="E1180" t="s">
        <v>1138</v>
      </c>
      <c r="F1180" t="s">
        <v>401</v>
      </c>
      <c r="G1180" t="s">
        <v>68</v>
      </c>
      <c r="H1180">
        <v>1</v>
      </c>
      <c r="I1180" t="s">
        <v>502</v>
      </c>
      <c r="J1180" t="s">
        <v>1132</v>
      </c>
      <c r="K1180" t="s">
        <v>68</v>
      </c>
      <c r="L1180">
        <v>6</v>
      </c>
      <c r="M1180" t="s">
        <v>29</v>
      </c>
      <c r="N1180" t="s">
        <v>44</v>
      </c>
      <c r="P1180" cm="1">
        <f t="array" ref="P11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80" s="19" t="s">
        <v>406</v>
      </c>
    </row>
    <row r="1181" spans="2:18" hidden="1">
      <c r="B1181" t="s">
        <v>64</v>
      </c>
      <c r="C1181" t="s">
        <v>26</v>
      </c>
      <c r="D1181" t="s">
        <v>905</v>
      </c>
      <c r="E1181" t="s">
        <v>1138</v>
      </c>
      <c r="F1181" t="s">
        <v>401</v>
      </c>
      <c r="G1181" t="s">
        <v>68</v>
      </c>
      <c r="H1181">
        <v>1</v>
      </c>
      <c r="I1181" t="s">
        <v>509</v>
      </c>
      <c r="J1181" t="s">
        <v>1110</v>
      </c>
      <c r="K1181" t="s">
        <v>68</v>
      </c>
      <c r="L1181">
        <v>1</v>
      </c>
      <c r="M1181" t="s">
        <v>29</v>
      </c>
      <c r="N1181" t="s">
        <v>19</v>
      </c>
      <c r="P1181" cm="1">
        <f t="array" ref="P11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81" s="19" t="s">
        <v>406</v>
      </c>
    </row>
    <row r="1182" spans="2:18" hidden="1">
      <c r="B1182" t="s">
        <v>64</v>
      </c>
      <c r="C1182" t="s">
        <v>26</v>
      </c>
      <c r="D1182" t="s">
        <v>905</v>
      </c>
      <c r="E1182" t="s">
        <v>1139</v>
      </c>
      <c r="F1182" t="s">
        <v>365</v>
      </c>
      <c r="G1182" t="s">
        <v>68</v>
      </c>
      <c r="H1182">
        <v>1</v>
      </c>
      <c r="I1182" t="s">
        <v>229</v>
      </c>
      <c r="J1182" t="s">
        <v>230</v>
      </c>
      <c r="K1182" t="s">
        <v>23</v>
      </c>
      <c r="L1182">
        <v>19.72</v>
      </c>
      <c r="M1182" t="s">
        <v>28</v>
      </c>
      <c r="N1182" t="s">
        <v>36</v>
      </c>
      <c r="P1182" cm="1">
        <f t="array" ref="P11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82" s="19" t="s">
        <v>406</v>
      </c>
    </row>
    <row r="1183" spans="2:18" hidden="1">
      <c r="B1183" t="s">
        <v>64</v>
      </c>
      <c r="C1183" t="s">
        <v>26</v>
      </c>
      <c r="D1183" t="s">
        <v>905</v>
      </c>
      <c r="E1183" t="s">
        <v>1139</v>
      </c>
      <c r="F1183" t="s">
        <v>365</v>
      </c>
      <c r="G1183" t="s">
        <v>68</v>
      </c>
      <c r="H1183">
        <v>1</v>
      </c>
      <c r="I1183" t="s">
        <v>1140</v>
      </c>
      <c r="J1183" t="s">
        <v>365</v>
      </c>
      <c r="K1183" t="s">
        <v>68</v>
      </c>
      <c r="L1183">
        <v>1</v>
      </c>
      <c r="M1183" t="s">
        <v>28</v>
      </c>
      <c r="N1183" t="s">
        <v>30</v>
      </c>
      <c r="P1183" cm="1">
        <f t="array" ref="P11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83" s="19" t="s">
        <v>406</v>
      </c>
    </row>
    <row r="1184" spans="2:18" hidden="1">
      <c r="B1184" t="s">
        <v>64</v>
      </c>
      <c r="C1184" t="s">
        <v>26</v>
      </c>
      <c r="D1184" t="s">
        <v>905</v>
      </c>
      <c r="E1184" t="s">
        <v>1139</v>
      </c>
      <c r="F1184" t="s">
        <v>365</v>
      </c>
      <c r="G1184" t="s">
        <v>68</v>
      </c>
      <c r="H1184">
        <v>1</v>
      </c>
      <c r="I1184" t="s">
        <v>496</v>
      </c>
      <c r="J1184" t="s">
        <v>1026</v>
      </c>
      <c r="K1184" t="s">
        <v>68</v>
      </c>
      <c r="L1184">
        <v>6</v>
      </c>
      <c r="M1184" t="s">
        <v>29</v>
      </c>
      <c r="N1184" t="s">
        <v>44</v>
      </c>
      <c r="P1184" cm="1">
        <f t="array" ref="P11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84" s="19" t="s">
        <v>406</v>
      </c>
    </row>
    <row r="1185" spans="2:18" hidden="1">
      <c r="B1185" t="s">
        <v>64</v>
      </c>
      <c r="C1185" t="s">
        <v>26</v>
      </c>
      <c r="D1185" t="s">
        <v>905</v>
      </c>
      <c r="E1185" t="s">
        <v>1139</v>
      </c>
      <c r="F1185" t="s">
        <v>365</v>
      </c>
      <c r="G1185" t="s">
        <v>68</v>
      </c>
      <c r="H1185">
        <v>1</v>
      </c>
      <c r="I1185" t="s">
        <v>509</v>
      </c>
      <c r="J1185" t="s">
        <v>1110</v>
      </c>
      <c r="K1185" t="s">
        <v>68</v>
      </c>
      <c r="L1185">
        <v>1</v>
      </c>
      <c r="M1185" t="s">
        <v>29</v>
      </c>
      <c r="N1185" t="s">
        <v>19</v>
      </c>
      <c r="P1185" cm="1">
        <f t="array" ref="P11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85" s="19" t="s">
        <v>406</v>
      </c>
    </row>
    <row r="1186" spans="2:18" hidden="1">
      <c r="B1186" t="s">
        <v>64</v>
      </c>
      <c r="C1186" t="s">
        <v>26</v>
      </c>
      <c r="D1186" t="s">
        <v>905</v>
      </c>
      <c r="E1186" t="s">
        <v>1139</v>
      </c>
      <c r="F1186" t="s">
        <v>365</v>
      </c>
      <c r="G1186" t="s">
        <v>512</v>
      </c>
      <c r="H1186">
        <v>1</v>
      </c>
      <c r="I1186" t="s">
        <v>632</v>
      </c>
      <c r="J1186" t="s">
        <v>633</v>
      </c>
      <c r="K1186" t="s">
        <v>512</v>
      </c>
      <c r="L1186">
        <v>1</v>
      </c>
      <c r="M1186" t="s">
        <v>29</v>
      </c>
      <c r="N1186" t="s">
        <v>19</v>
      </c>
      <c r="P1186" cm="1">
        <f t="array" ref="P11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86" s="19" t="s">
        <v>406</v>
      </c>
    </row>
    <row r="1187" spans="2:18" hidden="1">
      <c r="B1187" t="s">
        <v>64</v>
      </c>
      <c r="C1187" t="s">
        <v>26</v>
      </c>
      <c r="D1187" t="s">
        <v>905</v>
      </c>
      <c r="E1187" t="s">
        <v>1139</v>
      </c>
      <c r="F1187" t="s">
        <v>365</v>
      </c>
      <c r="G1187" t="s">
        <v>512</v>
      </c>
      <c r="H1187">
        <v>1</v>
      </c>
      <c r="I1187" t="s">
        <v>634</v>
      </c>
      <c r="J1187" t="s">
        <v>635</v>
      </c>
      <c r="K1187" t="s">
        <v>512</v>
      </c>
      <c r="L1187">
        <v>1</v>
      </c>
      <c r="M1187" t="s">
        <v>29</v>
      </c>
      <c r="N1187" t="s">
        <v>19</v>
      </c>
      <c r="P1187" cm="1">
        <f t="array" ref="P11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87" s="19" t="s">
        <v>406</v>
      </c>
    </row>
    <row r="1188" spans="2:18" hidden="1">
      <c r="B1188" t="s">
        <v>64</v>
      </c>
      <c r="C1188" t="s">
        <v>26</v>
      </c>
      <c r="D1188" t="s">
        <v>905</v>
      </c>
      <c r="E1188" t="s">
        <v>1142</v>
      </c>
      <c r="F1188" t="s">
        <v>366</v>
      </c>
      <c r="G1188" t="s">
        <v>68</v>
      </c>
      <c r="H1188">
        <v>1</v>
      </c>
      <c r="I1188" t="s">
        <v>229</v>
      </c>
      <c r="J1188" t="s">
        <v>230</v>
      </c>
      <c r="K1188" t="s">
        <v>23</v>
      </c>
      <c r="L1188">
        <v>19.72</v>
      </c>
      <c r="M1188" t="s">
        <v>28</v>
      </c>
      <c r="N1188" t="s">
        <v>36</v>
      </c>
      <c r="P1188" cm="1">
        <f t="array" ref="P11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88" s="19" t="s">
        <v>406</v>
      </c>
    </row>
    <row r="1189" spans="2:18" hidden="1">
      <c r="B1189" t="s">
        <v>64</v>
      </c>
      <c r="C1189" t="s">
        <v>26</v>
      </c>
      <c r="D1189" t="s">
        <v>905</v>
      </c>
      <c r="E1189" t="s">
        <v>1142</v>
      </c>
      <c r="F1189" t="s">
        <v>366</v>
      </c>
      <c r="G1189" t="s">
        <v>68</v>
      </c>
      <c r="H1189">
        <v>1</v>
      </c>
      <c r="I1189" t="s">
        <v>1143</v>
      </c>
      <c r="J1189" t="s">
        <v>366</v>
      </c>
      <c r="K1189" t="s">
        <v>68</v>
      </c>
      <c r="L1189">
        <v>1</v>
      </c>
      <c r="M1189" t="s">
        <v>28</v>
      </c>
      <c r="N1189" t="s">
        <v>30</v>
      </c>
      <c r="P1189" cm="1">
        <f t="array" ref="P11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89" s="19" t="s">
        <v>406</v>
      </c>
    </row>
    <row r="1190" spans="2:18" hidden="1">
      <c r="B1190" t="s">
        <v>64</v>
      </c>
      <c r="C1190" t="s">
        <v>26</v>
      </c>
      <c r="D1190" t="s">
        <v>905</v>
      </c>
      <c r="E1190" t="s">
        <v>1142</v>
      </c>
      <c r="F1190" t="s">
        <v>366</v>
      </c>
      <c r="G1190" t="s">
        <v>68</v>
      </c>
      <c r="H1190">
        <v>1</v>
      </c>
      <c r="I1190" t="s">
        <v>496</v>
      </c>
      <c r="J1190" t="s">
        <v>1026</v>
      </c>
      <c r="K1190" t="s">
        <v>68</v>
      </c>
      <c r="L1190">
        <v>6</v>
      </c>
      <c r="M1190" t="s">
        <v>29</v>
      </c>
      <c r="N1190" t="s">
        <v>44</v>
      </c>
      <c r="P1190" cm="1">
        <f t="array" ref="P11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90" s="19" t="s">
        <v>406</v>
      </c>
    </row>
    <row r="1191" spans="2:18" hidden="1">
      <c r="B1191" t="s">
        <v>64</v>
      </c>
      <c r="C1191" t="s">
        <v>26</v>
      </c>
      <c r="D1191" t="s">
        <v>905</v>
      </c>
      <c r="E1191" t="s">
        <v>1142</v>
      </c>
      <c r="F1191" t="s">
        <v>366</v>
      </c>
      <c r="G1191" t="s">
        <v>68</v>
      </c>
      <c r="H1191">
        <v>1</v>
      </c>
      <c r="I1191" t="s">
        <v>510</v>
      </c>
      <c r="J1191" t="s">
        <v>889</v>
      </c>
      <c r="K1191" t="s">
        <v>68</v>
      </c>
      <c r="L1191">
        <v>1</v>
      </c>
      <c r="M1191" t="s">
        <v>29</v>
      </c>
      <c r="N1191" t="s">
        <v>19</v>
      </c>
      <c r="P1191" cm="1">
        <f t="array" ref="P11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91" s="19" t="s">
        <v>406</v>
      </c>
    </row>
    <row r="1192" spans="2:18" hidden="1">
      <c r="B1192" t="s">
        <v>64</v>
      </c>
      <c r="C1192" t="s">
        <v>26</v>
      </c>
      <c r="D1192" t="s">
        <v>905</v>
      </c>
      <c r="E1192" t="s">
        <v>1142</v>
      </c>
      <c r="F1192" t="s">
        <v>366</v>
      </c>
      <c r="G1192" t="s">
        <v>512</v>
      </c>
      <c r="H1192">
        <v>1</v>
      </c>
      <c r="I1192" t="s">
        <v>515</v>
      </c>
      <c r="J1192" t="s">
        <v>516</v>
      </c>
      <c r="K1192" t="s">
        <v>512</v>
      </c>
      <c r="L1192">
        <v>1</v>
      </c>
      <c r="M1192" t="s">
        <v>29</v>
      </c>
      <c r="N1192" t="s">
        <v>19</v>
      </c>
      <c r="P1192" cm="1">
        <f t="array" ref="P11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92" s="19" t="s">
        <v>406</v>
      </c>
    </row>
    <row r="1193" spans="2:18" hidden="1">
      <c r="B1193" t="s">
        <v>64</v>
      </c>
      <c r="C1193" t="s">
        <v>26</v>
      </c>
      <c r="D1193" t="s">
        <v>905</v>
      </c>
      <c r="E1193" t="s">
        <v>1142</v>
      </c>
      <c r="F1193" t="s">
        <v>366</v>
      </c>
      <c r="G1193" t="s">
        <v>512</v>
      </c>
      <c r="H1193">
        <v>1</v>
      </c>
      <c r="I1193" t="s">
        <v>509</v>
      </c>
      <c r="J1193" t="s">
        <v>1110</v>
      </c>
      <c r="K1193" t="s">
        <v>512</v>
      </c>
      <c r="L1193">
        <v>2</v>
      </c>
      <c r="M1193" t="s">
        <v>29</v>
      </c>
      <c r="N1193" t="s">
        <v>19</v>
      </c>
      <c r="P1193" cm="1">
        <f t="array" ref="P11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93" s="19" t="s">
        <v>406</v>
      </c>
    </row>
    <row r="1194" spans="2:18" hidden="1">
      <c r="B1194" t="s">
        <v>64</v>
      </c>
      <c r="C1194" t="s">
        <v>26</v>
      </c>
      <c r="D1194" t="s">
        <v>905</v>
      </c>
      <c r="E1194" t="s">
        <v>1142</v>
      </c>
      <c r="F1194" t="s">
        <v>366</v>
      </c>
      <c r="G1194" t="s">
        <v>512</v>
      </c>
      <c r="H1194">
        <v>1</v>
      </c>
      <c r="I1194" t="s">
        <v>636</v>
      </c>
      <c r="J1194" t="s">
        <v>637</v>
      </c>
      <c r="K1194" t="s">
        <v>512</v>
      </c>
      <c r="L1194">
        <v>1</v>
      </c>
      <c r="M1194" t="s">
        <v>29</v>
      </c>
      <c r="N1194" t="s">
        <v>19</v>
      </c>
      <c r="P1194" cm="1">
        <f t="array" ref="P11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94" s="19" t="s">
        <v>406</v>
      </c>
    </row>
    <row r="1195" spans="2:18" hidden="1">
      <c r="B1195" t="s">
        <v>64</v>
      </c>
      <c r="C1195" t="s">
        <v>26</v>
      </c>
      <c r="D1195" t="s">
        <v>905</v>
      </c>
      <c r="E1195" t="s">
        <v>1142</v>
      </c>
      <c r="F1195" t="s">
        <v>366</v>
      </c>
      <c r="G1195" t="s">
        <v>512</v>
      </c>
      <c r="H1195">
        <v>1</v>
      </c>
      <c r="I1195" t="s">
        <v>638</v>
      </c>
      <c r="J1195" t="s">
        <v>639</v>
      </c>
      <c r="K1195" t="s">
        <v>512</v>
      </c>
      <c r="L1195">
        <v>1</v>
      </c>
      <c r="M1195" t="s">
        <v>29</v>
      </c>
      <c r="N1195" t="s">
        <v>19</v>
      </c>
      <c r="P1195" cm="1">
        <f t="array" ref="P11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95" s="19" t="s">
        <v>406</v>
      </c>
    </row>
    <row r="1196" spans="2:18" hidden="1">
      <c r="B1196" t="s">
        <v>64</v>
      </c>
      <c r="C1196" t="s">
        <v>26</v>
      </c>
      <c r="D1196" t="s">
        <v>905</v>
      </c>
      <c r="E1196" t="s">
        <v>1142</v>
      </c>
      <c r="F1196" t="s">
        <v>366</v>
      </c>
      <c r="G1196" t="s">
        <v>512</v>
      </c>
      <c r="H1196">
        <v>1</v>
      </c>
      <c r="I1196" t="s">
        <v>640</v>
      </c>
      <c r="J1196" t="s">
        <v>641</v>
      </c>
      <c r="K1196" t="s">
        <v>512</v>
      </c>
      <c r="L1196">
        <v>1</v>
      </c>
      <c r="M1196" t="s">
        <v>29</v>
      </c>
      <c r="N1196" t="s">
        <v>19</v>
      </c>
      <c r="P1196" cm="1">
        <f t="array" ref="P11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96" s="19" t="s">
        <v>406</v>
      </c>
    </row>
    <row r="1197" spans="2:18" hidden="1">
      <c r="B1197" t="s">
        <v>64</v>
      </c>
      <c r="C1197" t="s">
        <v>26</v>
      </c>
      <c r="D1197" t="s">
        <v>905</v>
      </c>
      <c r="E1197" t="s">
        <v>1142</v>
      </c>
      <c r="F1197" t="s">
        <v>366</v>
      </c>
      <c r="G1197" t="s">
        <v>512</v>
      </c>
      <c r="H1197">
        <v>1</v>
      </c>
      <c r="I1197" t="s">
        <v>755</v>
      </c>
      <c r="J1197" t="s">
        <v>957</v>
      </c>
      <c r="K1197" t="s">
        <v>512</v>
      </c>
      <c r="L1197">
        <v>2</v>
      </c>
      <c r="M1197" t="s">
        <v>29</v>
      </c>
      <c r="N1197" t="s">
        <v>19</v>
      </c>
      <c r="P1197" cm="1">
        <f t="array" ref="P11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97" s="19" t="s">
        <v>406</v>
      </c>
    </row>
    <row r="1198" spans="2:18" hidden="1">
      <c r="B1198" t="s">
        <v>64</v>
      </c>
      <c r="C1198" t="s">
        <v>26</v>
      </c>
      <c r="D1198" t="s">
        <v>905</v>
      </c>
      <c r="E1198" t="s">
        <v>1142</v>
      </c>
      <c r="F1198" t="s">
        <v>366</v>
      </c>
      <c r="G1198" t="s">
        <v>512</v>
      </c>
      <c r="H1198">
        <v>1</v>
      </c>
      <c r="I1198" t="s">
        <v>757</v>
      </c>
      <c r="J1198" t="s">
        <v>958</v>
      </c>
      <c r="K1198" t="s">
        <v>512</v>
      </c>
      <c r="L1198">
        <v>1</v>
      </c>
      <c r="M1198" t="s">
        <v>29</v>
      </c>
      <c r="N1198" t="s">
        <v>19</v>
      </c>
      <c r="P1198" cm="1">
        <f t="array" ref="P11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98" s="19" t="s">
        <v>406</v>
      </c>
    </row>
    <row r="1199" spans="2:18" hidden="1">
      <c r="B1199" t="s">
        <v>64</v>
      </c>
      <c r="C1199" t="s">
        <v>26</v>
      </c>
      <c r="D1199" t="s">
        <v>905</v>
      </c>
      <c r="E1199" t="s">
        <v>214</v>
      </c>
      <c r="F1199" t="s">
        <v>367</v>
      </c>
      <c r="G1199" t="s">
        <v>68</v>
      </c>
      <c r="H1199">
        <v>1</v>
      </c>
      <c r="I1199" t="s">
        <v>229</v>
      </c>
      <c r="J1199" t="s">
        <v>230</v>
      </c>
      <c r="K1199" t="s">
        <v>23</v>
      </c>
      <c r="L1199">
        <v>3.26</v>
      </c>
      <c r="M1199" t="s">
        <v>28</v>
      </c>
      <c r="N1199" t="s">
        <v>36</v>
      </c>
      <c r="P1199" cm="1">
        <f t="array" ref="P11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199" s="19" t="s">
        <v>406</v>
      </c>
    </row>
    <row r="1200" spans="2:18" hidden="1">
      <c r="B1200" t="s">
        <v>64</v>
      </c>
      <c r="C1200" t="s">
        <v>26</v>
      </c>
      <c r="D1200" t="s">
        <v>905</v>
      </c>
      <c r="E1200" t="s">
        <v>214</v>
      </c>
      <c r="F1200" t="s">
        <v>367</v>
      </c>
      <c r="G1200" t="s">
        <v>68</v>
      </c>
      <c r="H1200">
        <v>1</v>
      </c>
      <c r="I1200" t="s">
        <v>470</v>
      </c>
      <c r="J1200" t="s">
        <v>367</v>
      </c>
      <c r="K1200" t="s">
        <v>68</v>
      </c>
      <c r="L1200">
        <v>1</v>
      </c>
      <c r="M1200" t="s">
        <v>28</v>
      </c>
      <c r="N1200" t="s">
        <v>30</v>
      </c>
      <c r="P1200" cm="1">
        <f t="array" ref="P12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00" s="19" t="s">
        <v>406</v>
      </c>
    </row>
    <row r="1201" spans="2:18" hidden="1">
      <c r="B1201" t="s">
        <v>64</v>
      </c>
      <c r="C1201" t="s">
        <v>26</v>
      </c>
      <c r="D1201" t="s">
        <v>905</v>
      </c>
      <c r="E1201" t="s">
        <v>214</v>
      </c>
      <c r="F1201" t="s">
        <v>367</v>
      </c>
      <c r="G1201" t="s">
        <v>68</v>
      </c>
      <c r="H1201">
        <v>1</v>
      </c>
      <c r="I1201" t="s">
        <v>503</v>
      </c>
      <c r="J1201" t="s">
        <v>1144</v>
      </c>
      <c r="K1201" t="s">
        <v>68</v>
      </c>
      <c r="L1201">
        <v>6</v>
      </c>
      <c r="M1201" t="s">
        <v>29</v>
      </c>
      <c r="N1201" t="s">
        <v>44</v>
      </c>
      <c r="P1201" cm="1">
        <f t="array" ref="P12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01" s="19" t="s">
        <v>406</v>
      </c>
    </row>
    <row r="1202" spans="2:18" hidden="1">
      <c r="B1202" t="s">
        <v>64</v>
      </c>
      <c r="C1202" t="s">
        <v>26</v>
      </c>
      <c r="D1202" t="s">
        <v>905</v>
      </c>
      <c r="E1202" t="s">
        <v>214</v>
      </c>
      <c r="F1202" t="s">
        <v>367</v>
      </c>
      <c r="G1202" t="s">
        <v>68</v>
      </c>
      <c r="H1202">
        <v>1</v>
      </c>
      <c r="I1202" t="s">
        <v>507</v>
      </c>
      <c r="J1202" t="s">
        <v>964</v>
      </c>
      <c r="K1202" t="s">
        <v>68</v>
      </c>
      <c r="L1202">
        <v>1</v>
      </c>
      <c r="M1202" t="s">
        <v>29</v>
      </c>
      <c r="N1202" t="s">
        <v>508</v>
      </c>
      <c r="P1202" cm="1">
        <f t="array" ref="P12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02" s="19" t="s">
        <v>406</v>
      </c>
    </row>
    <row r="1203" spans="2:18" hidden="1">
      <c r="B1203" t="s">
        <v>64</v>
      </c>
      <c r="C1203" t="s">
        <v>26</v>
      </c>
      <c r="D1203" t="s">
        <v>905</v>
      </c>
      <c r="E1203" t="s">
        <v>214</v>
      </c>
      <c r="F1203" t="s">
        <v>367</v>
      </c>
      <c r="G1203" t="s">
        <v>512</v>
      </c>
      <c r="H1203">
        <v>1</v>
      </c>
      <c r="I1203" t="s">
        <v>642</v>
      </c>
      <c r="J1203" t="s">
        <v>643</v>
      </c>
      <c r="K1203" t="s">
        <v>512</v>
      </c>
      <c r="L1203">
        <v>1</v>
      </c>
      <c r="M1203" t="s">
        <v>29</v>
      </c>
      <c r="N1203" t="s">
        <v>19</v>
      </c>
      <c r="P1203" cm="1">
        <f t="array" ref="P12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03" s="19" t="s">
        <v>406</v>
      </c>
    </row>
    <row r="1204" spans="2:18" hidden="1">
      <c r="B1204" t="s">
        <v>64</v>
      </c>
      <c r="C1204" t="s">
        <v>26</v>
      </c>
      <c r="D1204" t="s">
        <v>905</v>
      </c>
      <c r="E1204" t="s">
        <v>214</v>
      </c>
      <c r="F1204" t="s">
        <v>367</v>
      </c>
      <c r="G1204" t="s">
        <v>512</v>
      </c>
      <c r="H1204">
        <v>1</v>
      </c>
      <c r="I1204" t="s">
        <v>644</v>
      </c>
      <c r="J1204" t="s">
        <v>645</v>
      </c>
      <c r="K1204" t="s">
        <v>512</v>
      </c>
      <c r="L1204">
        <v>1</v>
      </c>
      <c r="M1204" t="s">
        <v>29</v>
      </c>
      <c r="N1204" t="s">
        <v>19</v>
      </c>
      <c r="P1204" cm="1">
        <f t="array" ref="P12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04" s="19" t="s">
        <v>406</v>
      </c>
    </row>
    <row r="1205" spans="2:18" hidden="1">
      <c r="B1205" t="s">
        <v>64</v>
      </c>
      <c r="C1205" t="s">
        <v>26</v>
      </c>
      <c r="D1205" t="s">
        <v>905</v>
      </c>
      <c r="E1205" t="s">
        <v>214</v>
      </c>
      <c r="F1205" t="s">
        <v>367</v>
      </c>
      <c r="G1205" t="s">
        <v>512</v>
      </c>
      <c r="H1205">
        <v>1</v>
      </c>
      <c r="I1205" t="s">
        <v>752</v>
      </c>
      <c r="J1205" t="s">
        <v>955</v>
      </c>
      <c r="K1205" t="s">
        <v>512</v>
      </c>
      <c r="L1205">
        <v>1</v>
      </c>
      <c r="M1205" t="s">
        <v>29</v>
      </c>
      <c r="N1205" t="s">
        <v>19</v>
      </c>
      <c r="P1205" cm="1">
        <f t="array" ref="P12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05" s="19" t="s">
        <v>406</v>
      </c>
    </row>
    <row r="1206" spans="2:18" hidden="1">
      <c r="B1206" t="s">
        <v>64</v>
      </c>
      <c r="C1206" t="s">
        <v>26</v>
      </c>
      <c r="D1206" t="s">
        <v>905</v>
      </c>
      <c r="E1206" t="s">
        <v>214</v>
      </c>
      <c r="F1206" t="s">
        <v>367</v>
      </c>
      <c r="G1206" t="s">
        <v>512</v>
      </c>
      <c r="H1206">
        <v>1</v>
      </c>
      <c r="I1206" t="s">
        <v>753</v>
      </c>
      <c r="J1206" t="s">
        <v>956</v>
      </c>
      <c r="K1206" t="s">
        <v>512</v>
      </c>
      <c r="L1206">
        <v>1</v>
      </c>
      <c r="M1206" t="s">
        <v>29</v>
      </c>
      <c r="N1206" t="s">
        <v>19</v>
      </c>
      <c r="P1206" cm="1">
        <f t="array" ref="P12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06" s="19" t="s">
        <v>406</v>
      </c>
    </row>
    <row r="1207" spans="2:18" hidden="1">
      <c r="B1207" t="s">
        <v>64</v>
      </c>
      <c r="C1207" t="s">
        <v>26</v>
      </c>
      <c r="D1207" t="s">
        <v>905</v>
      </c>
      <c r="E1207" t="s">
        <v>214</v>
      </c>
      <c r="F1207" t="s">
        <v>367</v>
      </c>
      <c r="G1207" t="s">
        <v>512</v>
      </c>
      <c r="H1207">
        <v>1</v>
      </c>
      <c r="I1207" t="s">
        <v>755</v>
      </c>
      <c r="J1207" t="s">
        <v>957</v>
      </c>
      <c r="K1207" t="s">
        <v>512</v>
      </c>
      <c r="L1207">
        <v>1</v>
      </c>
      <c r="M1207" t="s">
        <v>29</v>
      </c>
      <c r="N1207" t="s">
        <v>19</v>
      </c>
      <c r="P1207" cm="1">
        <f t="array" ref="P12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07" s="19" t="s">
        <v>406</v>
      </c>
    </row>
    <row r="1208" spans="2:18" hidden="1">
      <c r="B1208" t="s">
        <v>64</v>
      </c>
      <c r="C1208" t="s">
        <v>26</v>
      </c>
      <c r="D1208" t="s">
        <v>905</v>
      </c>
      <c r="E1208" t="s">
        <v>214</v>
      </c>
      <c r="F1208" t="s">
        <v>367</v>
      </c>
      <c r="G1208" t="s">
        <v>512</v>
      </c>
      <c r="H1208">
        <v>1</v>
      </c>
      <c r="I1208" t="s">
        <v>757</v>
      </c>
      <c r="J1208" t="s">
        <v>958</v>
      </c>
      <c r="K1208" t="s">
        <v>512</v>
      </c>
      <c r="L1208">
        <v>1</v>
      </c>
      <c r="M1208" t="s">
        <v>29</v>
      </c>
      <c r="N1208" t="s">
        <v>19</v>
      </c>
      <c r="P1208" cm="1">
        <f t="array" ref="P12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08" s="19" t="s">
        <v>406</v>
      </c>
    </row>
    <row r="1209" spans="2:18" hidden="1">
      <c r="B1209" t="s">
        <v>64</v>
      </c>
      <c r="C1209" t="s">
        <v>26</v>
      </c>
      <c r="D1209" t="s">
        <v>905</v>
      </c>
      <c r="E1209" t="s">
        <v>215</v>
      </c>
      <c r="F1209" t="s">
        <v>368</v>
      </c>
      <c r="G1209" t="s">
        <v>68</v>
      </c>
      <c r="H1209">
        <v>1</v>
      </c>
      <c r="I1209" t="s">
        <v>229</v>
      </c>
      <c r="J1209" t="s">
        <v>230</v>
      </c>
      <c r="K1209" t="s">
        <v>23</v>
      </c>
      <c r="L1209">
        <v>3.26</v>
      </c>
      <c r="M1209" t="s">
        <v>28</v>
      </c>
      <c r="N1209" t="s">
        <v>36</v>
      </c>
      <c r="P1209" cm="1">
        <f t="array" ref="P12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09" s="19" t="s">
        <v>406</v>
      </c>
    </row>
    <row r="1210" spans="2:18" hidden="1">
      <c r="B1210" t="s">
        <v>64</v>
      </c>
      <c r="C1210" t="s">
        <v>26</v>
      </c>
      <c r="D1210" t="s">
        <v>905</v>
      </c>
      <c r="E1210" t="s">
        <v>215</v>
      </c>
      <c r="F1210" t="s">
        <v>368</v>
      </c>
      <c r="G1210" t="s">
        <v>68</v>
      </c>
      <c r="H1210">
        <v>1</v>
      </c>
      <c r="I1210" t="s">
        <v>471</v>
      </c>
      <c r="J1210" t="s">
        <v>368</v>
      </c>
      <c r="K1210" t="s">
        <v>68</v>
      </c>
      <c r="L1210">
        <v>1</v>
      </c>
      <c r="M1210" t="s">
        <v>28</v>
      </c>
      <c r="N1210" t="s">
        <v>30</v>
      </c>
      <c r="P1210" cm="1">
        <f t="array" ref="P12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10" s="19" t="s">
        <v>406</v>
      </c>
    </row>
    <row r="1211" spans="2:18" hidden="1">
      <c r="B1211" t="s">
        <v>64</v>
      </c>
      <c r="C1211" t="s">
        <v>26</v>
      </c>
      <c r="D1211" t="s">
        <v>905</v>
      </c>
      <c r="E1211" t="s">
        <v>215</v>
      </c>
      <c r="F1211" t="s">
        <v>368</v>
      </c>
      <c r="G1211" t="s">
        <v>68</v>
      </c>
      <c r="H1211">
        <v>1</v>
      </c>
      <c r="I1211" t="s">
        <v>500</v>
      </c>
      <c r="J1211" t="s">
        <v>1116</v>
      </c>
      <c r="K1211" t="s">
        <v>68</v>
      </c>
      <c r="L1211">
        <v>1</v>
      </c>
      <c r="M1211" t="s">
        <v>29</v>
      </c>
      <c r="N1211" t="s">
        <v>43</v>
      </c>
      <c r="P1211" cm="1">
        <f t="array" ref="P12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11" s="19" t="s">
        <v>406</v>
      </c>
    </row>
    <row r="1212" spans="2:18" hidden="1">
      <c r="B1212" t="s">
        <v>64</v>
      </c>
      <c r="C1212" t="s">
        <v>26</v>
      </c>
      <c r="D1212" t="s">
        <v>905</v>
      </c>
      <c r="E1212" t="s">
        <v>215</v>
      </c>
      <c r="F1212" t="s">
        <v>368</v>
      </c>
      <c r="G1212" t="s">
        <v>68</v>
      </c>
      <c r="H1212">
        <v>1</v>
      </c>
      <c r="I1212" t="s">
        <v>507</v>
      </c>
      <c r="J1212" t="s">
        <v>964</v>
      </c>
      <c r="K1212" t="s">
        <v>68</v>
      </c>
      <c r="L1212">
        <v>1</v>
      </c>
      <c r="M1212" t="s">
        <v>29</v>
      </c>
      <c r="N1212" t="s">
        <v>508</v>
      </c>
      <c r="P1212" cm="1">
        <f t="array" ref="P12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12" s="19" t="s">
        <v>406</v>
      </c>
    </row>
    <row r="1213" spans="2:18" hidden="1">
      <c r="B1213" t="s">
        <v>64</v>
      </c>
      <c r="C1213" t="s">
        <v>26</v>
      </c>
      <c r="D1213" t="s">
        <v>905</v>
      </c>
      <c r="E1213" t="s">
        <v>215</v>
      </c>
      <c r="F1213" t="s">
        <v>368</v>
      </c>
      <c r="G1213" t="s">
        <v>512</v>
      </c>
      <c r="H1213">
        <v>1</v>
      </c>
      <c r="I1213" t="s">
        <v>527</v>
      </c>
      <c r="J1213" t="s">
        <v>528</v>
      </c>
      <c r="K1213" t="s">
        <v>512</v>
      </c>
      <c r="L1213">
        <v>1</v>
      </c>
      <c r="M1213" t="s">
        <v>29</v>
      </c>
      <c r="N1213" t="s">
        <v>19</v>
      </c>
      <c r="P1213" cm="1">
        <f t="array" ref="P12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13" s="19" t="s">
        <v>406</v>
      </c>
    </row>
    <row r="1214" spans="2:18" hidden="1">
      <c r="B1214" t="s">
        <v>64</v>
      </c>
      <c r="C1214" t="s">
        <v>26</v>
      </c>
      <c r="D1214" t="s">
        <v>905</v>
      </c>
      <c r="E1214" t="s">
        <v>215</v>
      </c>
      <c r="F1214" t="s">
        <v>368</v>
      </c>
      <c r="G1214" t="s">
        <v>512</v>
      </c>
      <c r="H1214">
        <v>1</v>
      </c>
      <c r="I1214" t="s">
        <v>529</v>
      </c>
      <c r="J1214" t="s">
        <v>530</v>
      </c>
      <c r="K1214" t="s">
        <v>512</v>
      </c>
      <c r="L1214">
        <v>1</v>
      </c>
      <c r="M1214" t="s">
        <v>29</v>
      </c>
      <c r="N1214" t="s">
        <v>19</v>
      </c>
      <c r="P1214" cm="1">
        <f t="array" ref="P12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14" s="19" t="s">
        <v>406</v>
      </c>
    </row>
    <row r="1215" spans="2:18" hidden="1">
      <c r="B1215" t="s">
        <v>64</v>
      </c>
      <c r="C1215" t="s">
        <v>26</v>
      </c>
      <c r="D1215" t="s">
        <v>905</v>
      </c>
      <c r="E1215" t="s">
        <v>215</v>
      </c>
      <c r="F1215" t="s">
        <v>368</v>
      </c>
      <c r="G1215" t="s">
        <v>512</v>
      </c>
      <c r="H1215">
        <v>1</v>
      </c>
      <c r="I1215" t="s">
        <v>752</v>
      </c>
      <c r="J1215" t="s">
        <v>955</v>
      </c>
      <c r="K1215" t="s">
        <v>512</v>
      </c>
      <c r="L1215">
        <v>1</v>
      </c>
      <c r="M1215" t="s">
        <v>29</v>
      </c>
      <c r="N1215" t="s">
        <v>19</v>
      </c>
      <c r="P1215" cm="1">
        <f t="array" ref="P12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15" s="19" t="s">
        <v>406</v>
      </c>
    </row>
    <row r="1216" spans="2:18" hidden="1">
      <c r="B1216" t="s">
        <v>64</v>
      </c>
      <c r="C1216" t="s">
        <v>26</v>
      </c>
      <c r="D1216" t="s">
        <v>905</v>
      </c>
      <c r="E1216" t="s">
        <v>215</v>
      </c>
      <c r="F1216" t="s">
        <v>368</v>
      </c>
      <c r="G1216" t="s">
        <v>512</v>
      </c>
      <c r="H1216">
        <v>1</v>
      </c>
      <c r="I1216" t="s">
        <v>753</v>
      </c>
      <c r="J1216" t="s">
        <v>956</v>
      </c>
      <c r="K1216" t="s">
        <v>512</v>
      </c>
      <c r="L1216">
        <v>1</v>
      </c>
      <c r="M1216" t="s">
        <v>29</v>
      </c>
      <c r="N1216" t="s">
        <v>19</v>
      </c>
      <c r="P1216" cm="1">
        <f t="array" ref="P12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16" s="19" t="s">
        <v>406</v>
      </c>
    </row>
    <row r="1217" spans="2:18" hidden="1">
      <c r="B1217" t="s">
        <v>64</v>
      </c>
      <c r="C1217" t="s">
        <v>26</v>
      </c>
      <c r="D1217" t="s">
        <v>905</v>
      </c>
      <c r="E1217" t="s">
        <v>215</v>
      </c>
      <c r="F1217" t="s">
        <v>368</v>
      </c>
      <c r="G1217" t="s">
        <v>512</v>
      </c>
      <c r="H1217">
        <v>1</v>
      </c>
      <c r="I1217" t="s">
        <v>755</v>
      </c>
      <c r="J1217" t="s">
        <v>957</v>
      </c>
      <c r="K1217" t="s">
        <v>512</v>
      </c>
      <c r="L1217">
        <v>1</v>
      </c>
      <c r="M1217" t="s">
        <v>29</v>
      </c>
      <c r="N1217" t="s">
        <v>19</v>
      </c>
      <c r="P1217" cm="1">
        <f t="array" ref="P12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17" s="19" t="s">
        <v>406</v>
      </c>
    </row>
    <row r="1218" spans="2:18" hidden="1">
      <c r="B1218" t="s">
        <v>64</v>
      </c>
      <c r="C1218" t="s">
        <v>26</v>
      </c>
      <c r="D1218" t="s">
        <v>905</v>
      </c>
      <c r="E1218" t="s">
        <v>215</v>
      </c>
      <c r="F1218" t="s">
        <v>368</v>
      </c>
      <c r="G1218" t="s">
        <v>512</v>
      </c>
      <c r="H1218">
        <v>1</v>
      </c>
      <c r="I1218" t="s">
        <v>757</v>
      </c>
      <c r="J1218" t="s">
        <v>958</v>
      </c>
      <c r="K1218" t="s">
        <v>512</v>
      </c>
      <c r="L1218">
        <v>1</v>
      </c>
      <c r="M1218" t="s">
        <v>29</v>
      </c>
      <c r="N1218" t="s">
        <v>19</v>
      </c>
      <c r="P1218" cm="1">
        <f t="array" ref="P12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18" s="19" t="s">
        <v>406</v>
      </c>
    </row>
    <row r="1219" spans="2:18" hidden="1">
      <c r="B1219" t="s">
        <v>64</v>
      </c>
      <c r="C1219" t="s">
        <v>26</v>
      </c>
      <c r="D1219" t="s">
        <v>905</v>
      </c>
      <c r="E1219" t="s">
        <v>216</v>
      </c>
      <c r="F1219" t="s">
        <v>369</v>
      </c>
      <c r="G1219" t="s">
        <v>68</v>
      </c>
      <c r="H1219">
        <v>1</v>
      </c>
      <c r="I1219" t="s">
        <v>229</v>
      </c>
      <c r="J1219" t="s">
        <v>230</v>
      </c>
      <c r="K1219" t="s">
        <v>23</v>
      </c>
      <c r="L1219">
        <v>3.26</v>
      </c>
      <c r="M1219" t="s">
        <v>28</v>
      </c>
      <c r="N1219" t="s">
        <v>36</v>
      </c>
      <c r="P1219" cm="1">
        <f t="array" ref="P12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19" s="19" t="s">
        <v>406</v>
      </c>
    </row>
    <row r="1220" spans="2:18" hidden="1">
      <c r="B1220" t="s">
        <v>64</v>
      </c>
      <c r="C1220" t="s">
        <v>26</v>
      </c>
      <c r="D1220" t="s">
        <v>905</v>
      </c>
      <c r="E1220" t="s">
        <v>216</v>
      </c>
      <c r="F1220" t="s">
        <v>369</v>
      </c>
      <c r="G1220" t="s">
        <v>68</v>
      </c>
      <c r="H1220">
        <v>1</v>
      </c>
      <c r="I1220" t="s">
        <v>472</v>
      </c>
      <c r="J1220" t="s">
        <v>369</v>
      </c>
      <c r="K1220" t="s">
        <v>68</v>
      </c>
      <c r="L1220">
        <v>1</v>
      </c>
      <c r="M1220" t="s">
        <v>28</v>
      </c>
      <c r="N1220" t="s">
        <v>30</v>
      </c>
      <c r="P1220" cm="1">
        <f t="array" ref="P12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20" s="19" t="s">
        <v>406</v>
      </c>
    </row>
    <row r="1221" spans="2:18" hidden="1">
      <c r="B1221" t="s">
        <v>64</v>
      </c>
      <c r="C1221" t="s">
        <v>26</v>
      </c>
      <c r="D1221" t="s">
        <v>905</v>
      </c>
      <c r="E1221" t="s">
        <v>216</v>
      </c>
      <c r="F1221" t="s">
        <v>369</v>
      </c>
      <c r="G1221" t="s">
        <v>68</v>
      </c>
      <c r="H1221">
        <v>1</v>
      </c>
      <c r="I1221" t="s">
        <v>507</v>
      </c>
      <c r="J1221" t="s">
        <v>964</v>
      </c>
      <c r="K1221" t="s">
        <v>68</v>
      </c>
      <c r="L1221">
        <v>1</v>
      </c>
      <c r="M1221" t="s">
        <v>29</v>
      </c>
      <c r="N1221" t="s">
        <v>508</v>
      </c>
      <c r="P1221" cm="1">
        <f t="array" ref="P12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21" s="19" t="s">
        <v>406</v>
      </c>
    </row>
    <row r="1222" spans="2:18" hidden="1">
      <c r="B1222" t="s">
        <v>64</v>
      </c>
      <c r="C1222" t="s">
        <v>26</v>
      </c>
      <c r="D1222" t="s">
        <v>905</v>
      </c>
      <c r="E1222" t="s">
        <v>216</v>
      </c>
      <c r="F1222" t="s">
        <v>369</v>
      </c>
      <c r="G1222" t="s">
        <v>68</v>
      </c>
      <c r="H1222">
        <v>1</v>
      </c>
      <c r="I1222" t="s">
        <v>503</v>
      </c>
      <c r="J1222" t="s">
        <v>1144</v>
      </c>
      <c r="K1222" t="s">
        <v>68</v>
      </c>
      <c r="L1222">
        <v>6</v>
      </c>
      <c r="M1222" t="s">
        <v>29</v>
      </c>
      <c r="N1222" t="s">
        <v>44</v>
      </c>
      <c r="P1222" cm="1">
        <f t="array" ref="P12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22" s="19" t="s">
        <v>406</v>
      </c>
    </row>
    <row r="1223" spans="2:18" hidden="1">
      <c r="B1223" t="s">
        <v>64</v>
      </c>
      <c r="C1223" t="s">
        <v>26</v>
      </c>
      <c r="D1223" t="s">
        <v>905</v>
      </c>
      <c r="E1223" t="s">
        <v>216</v>
      </c>
      <c r="F1223" t="s">
        <v>369</v>
      </c>
      <c r="G1223" t="s">
        <v>512</v>
      </c>
      <c r="H1223">
        <v>1</v>
      </c>
      <c r="I1223" t="s">
        <v>642</v>
      </c>
      <c r="J1223" t="s">
        <v>643</v>
      </c>
      <c r="K1223" t="s">
        <v>512</v>
      </c>
      <c r="L1223">
        <v>1</v>
      </c>
      <c r="M1223" t="s">
        <v>29</v>
      </c>
      <c r="N1223" t="s">
        <v>19</v>
      </c>
      <c r="P1223" cm="1">
        <f t="array" ref="P12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23" s="19" t="s">
        <v>406</v>
      </c>
    </row>
    <row r="1224" spans="2:18" hidden="1">
      <c r="B1224" t="s">
        <v>64</v>
      </c>
      <c r="C1224" t="s">
        <v>26</v>
      </c>
      <c r="D1224" t="s">
        <v>905</v>
      </c>
      <c r="E1224" t="s">
        <v>216</v>
      </c>
      <c r="F1224" t="s">
        <v>369</v>
      </c>
      <c r="G1224" t="s">
        <v>512</v>
      </c>
      <c r="H1224">
        <v>1</v>
      </c>
      <c r="I1224" t="s">
        <v>644</v>
      </c>
      <c r="J1224" t="s">
        <v>645</v>
      </c>
      <c r="K1224" t="s">
        <v>512</v>
      </c>
      <c r="L1224">
        <v>1</v>
      </c>
      <c r="M1224" t="s">
        <v>29</v>
      </c>
      <c r="N1224" t="s">
        <v>19</v>
      </c>
      <c r="P1224" cm="1">
        <f t="array" ref="P12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24" s="19" t="s">
        <v>406</v>
      </c>
    </row>
    <row r="1225" spans="2:18" hidden="1">
      <c r="B1225" t="s">
        <v>64</v>
      </c>
      <c r="C1225" t="s">
        <v>26</v>
      </c>
      <c r="D1225" t="s">
        <v>905</v>
      </c>
      <c r="E1225" t="s">
        <v>216</v>
      </c>
      <c r="F1225" t="s">
        <v>369</v>
      </c>
      <c r="G1225" t="s">
        <v>512</v>
      </c>
      <c r="H1225">
        <v>1</v>
      </c>
      <c r="I1225" t="s">
        <v>752</v>
      </c>
      <c r="J1225" t="s">
        <v>955</v>
      </c>
      <c r="K1225" t="s">
        <v>512</v>
      </c>
      <c r="L1225">
        <v>1</v>
      </c>
      <c r="M1225" t="s">
        <v>29</v>
      </c>
      <c r="N1225" t="s">
        <v>19</v>
      </c>
      <c r="P1225" cm="1">
        <f t="array" ref="P12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25" s="19" t="s">
        <v>406</v>
      </c>
    </row>
    <row r="1226" spans="2:18" hidden="1">
      <c r="B1226" t="s">
        <v>64</v>
      </c>
      <c r="C1226" t="s">
        <v>26</v>
      </c>
      <c r="D1226" t="s">
        <v>905</v>
      </c>
      <c r="E1226" t="s">
        <v>216</v>
      </c>
      <c r="F1226" t="s">
        <v>369</v>
      </c>
      <c r="G1226" t="s">
        <v>512</v>
      </c>
      <c r="H1226">
        <v>1</v>
      </c>
      <c r="I1226" t="s">
        <v>753</v>
      </c>
      <c r="J1226" t="s">
        <v>956</v>
      </c>
      <c r="K1226" t="s">
        <v>512</v>
      </c>
      <c r="L1226">
        <v>1</v>
      </c>
      <c r="M1226" t="s">
        <v>29</v>
      </c>
      <c r="N1226" t="s">
        <v>19</v>
      </c>
      <c r="P1226" cm="1">
        <f t="array" ref="P12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26" s="19" t="s">
        <v>406</v>
      </c>
    </row>
    <row r="1227" spans="2:18" hidden="1">
      <c r="B1227" t="s">
        <v>64</v>
      </c>
      <c r="C1227" t="s">
        <v>26</v>
      </c>
      <c r="D1227" t="s">
        <v>905</v>
      </c>
      <c r="E1227" t="s">
        <v>216</v>
      </c>
      <c r="F1227" t="s">
        <v>369</v>
      </c>
      <c r="G1227" t="s">
        <v>512</v>
      </c>
      <c r="H1227">
        <v>1</v>
      </c>
      <c r="I1227" t="s">
        <v>755</v>
      </c>
      <c r="J1227" t="s">
        <v>957</v>
      </c>
      <c r="K1227" t="s">
        <v>512</v>
      </c>
      <c r="L1227">
        <v>1</v>
      </c>
      <c r="M1227" t="s">
        <v>29</v>
      </c>
      <c r="N1227" t="s">
        <v>19</v>
      </c>
      <c r="P1227" cm="1">
        <f t="array" ref="P12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27" s="19" t="s">
        <v>406</v>
      </c>
    </row>
    <row r="1228" spans="2:18" hidden="1">
      <c r="B1228" t="s">
        <v>64</v>
      </c>
      <c r="C1228" t="s">
        <v>26</v>
      </c>
      <c r="D1228" t="s">
        <v>905</v>
      </c>
      <c r="E1228" t="s">
        <v>216</v>
      </c>
      <c r="F1228" t="s">
        <v>369</v>
      </c>
      <c r="G1228" t="s">
        <v>512</v>
      </c>
      <c r="H1228">
        <v>1</v>
      </c>
      <c r="I1228" t="s">
        <v>757</v>
      </c>
      <c r="J1228" t="s">
        <v>958</v>
      </c>
      <c r="K1228" t="s">
        <v>512</v>
      </c>
      <c r="L1228">
        <v>1</v>
      </c>
      <c r="M1228" t="s">
        <v>29</v>
      </c>
      <c r="N1228" t="s">
        <v>19</v>
      </c>
      <c r="P1228" cm="1">
        <f t="array" ref="P12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28" s="19" t="s">
        <v>406</v>
      </c>
    </row>
    <row r="1229" spans="2:18" hidden="1">
      <c r="B1229" t="s">
        <v>64</v>
      </c>
      <c r="C1229" t="s">
        <v>26</v>
      </c>
      <c r="D1229" t="s">
        <v>905</v>
      </c>
      <c r="E1229" t="s">
        <v>217</v>
      </c>
      <c r="F1229" t="s">
        <v>370</v>
      </c>
      <c r="G1229" t="s">
        <v>68</v>
      </c>
      <c r="H1229">
        <v>1</v>
      </c>
      <c r="I1229" t="s">
        <v>229</v>
      </c>
      <c r="J1229" t="s">
        <v>230</v>
      </c>
      <c r="K1229" t="s">
        <v>23</v>
      </c>
      <c r="L1229">
        <v>4.0979999999999999</v>
      </c>
      <c r="M1229" t="s">
        <v>28</v>
      </c>
      <c r="N1229" t="s">
        <v>36</v>
      </c>
      <c r="P1229" cm="1">
        <f t="array" ref="P12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29" s="19" t="s">
        <v>406</v>
      </c>
    </row>
    <row r="1230" spans="2:18" hidden="1">
      <c r="B1230" t="s">
        <v>64</v>
      </c>
      <c r="C1230" t="s">
        <v>26</v>
      </c>
      <c r="D1230" t="s">
        <v>905</v>
      </c>
      <c r="E1230" t="s">
        <v>217</v>
      </c>
      <c r="F1230" t="s">
        <v>370</v>
      </c>
      <c r="G1230" t="s">
        <v>68</v>
      </c>
      <c r="H1230">
        <v>1</v>
      </c>
      <c r="I1230" t="s">
        <v>473</v>
      </c>
      <c r="J1230" t="s">
        <v>370</v>
      </c>
      <c r="K1230" t="s">
        <v>68</v>
      </c>
      <c r="L1230">
        <v>1</v>
      </c>
      <c r="M1230" t="s">
        <v>28</v>
      </c>
      <c r="N1230" t="s">
        <v>30</v>
      </c>
      <c r="P1230" cm="1">
        <f t="array" ref="P12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30" s="19" t="s">
        <v>406</v>
      </c>
    </row>
    <row r="1231" spans="2:18" hidden="1">
      <c r="B1231" t="s">
        <v>64</v>
      </c>
      <c r="C1231" t="s">
        <v>26</v>
      </c>
      <c r="D1231" t="s">
        <v>905</v>
      </c>
      <c r="E1231" t="s">
        <v>217</v>
      </c>
      <c r="F1231" t="s">
        <v>370</v>
      </c>
      <c r="G1231" t="s">
        <v>68</v>
      </c>
      <c r="H1231">
        <v>1</v>
      </c>
      <c r="I1231" t="s">
        <v>503</v>
      </c>
      <c r="J1231" t="s">
        <v>1144</v>
      </c>
      <c r="K1231" t="s">
        <v>68</v>
      </c>
      <c r="L1231">
        <v>6</v>
      </c>
      <c r="M1231" t="s">
        <v>29</v>
      </c>
      <c r="N1231" t="s">
        <v>44</v>
      </c>
      <c r="P1231" cm="1">
        <f t="array" ref="P12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31" s="19" t="s">
        <v>406</v>
      </c>
    </row>
    <row r="1232" spans="2:18" hidden="1">
      <c r="B1232" t="s">
        <v>64</v>
      </c>
      <c r="C1232" t="s">
        <v>26</v>
      </c>
      <c r="D1232" t="s">
        <v>905</v>
      </c>
      <c r="E1232" t="s">
        <v>217</v>
      </c>
      <c r="F1232" t="s">
        <v>370</v>
      </c>
      <c r="G1232" t="s">
        <v>68</v>
      </c>
      <c r="H1232">
        <v>1</v>
      </c>
      <c r="I1232" t="s">
        <v>507</v>
      </c>
      <c r="J1232" t="s">
        <v>964</v>
      </c>
      <c r="K1232" t="s">
        <v>68</v>
      </c>
      <c r="L1232">
        <v>1</v>
      </c>
      <c r="M1232" t="s">
        <v>29</v>
      </c>
      <c r="N1232" t="s">
        <v>508</v>
      </c>
      <c r="P1232" cm="1">
        <f t="array" ref="P12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32" s="19" t="s">
        <v>406</v>
      </c>
    </row>
    <row r="1233" spans="2:18" hidden="1">
      <c r="B1233" t="s">
        <v>64</v>
      </c>
      <c r="C1233" t="s">
        <v>26</v>
      </c>
      <c r="D1233" t="s">
        <v>905</v>
      </c>
      <c r="E1233" t="s">
        <v>217</v>
      </c>
      <c r="F1233" t="s">
        <v>370</v>
      </c>
      <c r="G1233" t="s">
        <v>512</v>
      </c>
      <c r="H1233">
        <v>1</v>
      </c>
      <c r="I1233" t="s">
        <v>642</v>
      </c>
      <c r="J1233" t="s">
        <v>643</v>
      </c>
      <c r="K1233" t="s">
        <v>512</v>
      </c>
      <c r="L1233">
        <v>1</v>
      </c>
      <c r="M1233" t="s">
        <v>29</v>
      </c>
      <c r="N1233" t="s">
        <v>19</v>
      </c>
      <c r="P1233" cm="1">
        <f t="array" ref="P12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33" s="19" t="s">
        <v>406</v>
      </c>
    </row>
    <row r="1234" spans="2:18" hidden="1">
      <c r="B1234" t="s">
        <v>64</v>
      </c>
      <c r="C1234" t="s">
        <v>26</v>
      </c>
      <c r="D1234" t="s">
        <v>905</v>
      </c>
      <c r="E1234" t="s">
        <v>217</v>
      </c>
      <c r="F1234" t="s">
        <v>370</v>
      </c>
      <c r="G1234" t="s">
        <v>512</v>
      </c>
      <c r="H1234">
        <v>1</v>
      </c>
      <c r="I1234" t="s">
        <v>644</v>
      </c>
      <c r="J1234" t="s">
        <v>645</v>
      </c>
      <c r="K1234" t="s">
        <v>512</v>
      </c>
      <c r="L1234">
        <v>1</v>
      </c>
      <c r="M1234" t="s">
        <v>29</v>
      </c>
      <c r="N1234" t="s">
        <v>19</v>
      </c>
      <c r="P1234" cm="1">
        <f t="array" ref="P12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34" s="19" t="s">
        <v>406</v>
      </c>
    </row>
    <row r="1235" spans="2:18" hidden="1">
      <c r="B1235" t="s">
        <v>64</v>
      </c>
      <c r="C1235" t="s">
        <v>26</v>
      </c>
      <c r="D1235" t="s">
        <v>905</v>
      </c>
      <c r="E1235" t="s">
        <v>217</v>
      </c>
      <c r="F1235" t="s">
        <v>370</v>
      </c>
      <c r="G1235" t="s">
        <v>512</v>
      </c>
      <c r="H1235">
        <v>1</v>
      </c>
      <c r="I1235" t="s">
        <v>752</v>
      </c>
      <c r="J1235" t="s">
        <v>955</v>
      </c>
      <c r="K1235" t="s">
        <v>512</v>
      </c>
      <c r="L1235">
        <v>1</v>
      </c>
      <c r="M1235" t="s">
        <v>29</v>
      </c>
      <c r="N1235" t="s">
        <v>19</v>
      </c>
      <c r="P1235" cm="1">
        <f t="array" ref="P12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35" s="19" t="s">
        <v>406</v>
      </c>
    </row>
    <row r="1236" spans="2:18" hidden="1">
      <c r="B1236" t="s">
        <v>64</v>
      </c>
      <c r="C1236" t="s">
        <v>26</v>
      </c>
      <c r="D1236" t="s">
        <v>905</v>
      </c>
      <c r="E1236" t="s">
        <v>217</v>
      </c>
      <c r="F1236" t="s">
        <v>370</v>
      </c>
      <c r="G1236" t="s">
        <v>512</v>
      </c>
      <c r="H1236">
        <v>1</v>
      </c>
      <c r="I1236" t="s">
        <v>753</v>
      </c>
      <c r="J1236" t="s">
        <v>956</v>
      </c>
      <c r="K1236" t="s">
        <v>512</v>
      </c>
      <c r="L1236">
        <v>1</v>
      </c>
      <c r="M1236" t="s">
        <v>29</v>
      </c>
      <c r="N1236" t="s">
        <v>19</v>
      </c>
      <c r="P1236" cm="1">
        <f t="array" ref="P12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36" s="19" t="s">
        <v>406</v>
      </c>
    </row>
    <row r="1237" spans="2:18" hidden="1">
      <c r="B1237" t="s">
        <v>64</v>
      </c>
      <c r="C1237" t="s">
        <v>26</v>
      </c>
      <c r="D1237" t="s">
        <v>905</v>
      </c>
      <c r="E1237" t="s">
        <v>217</v>
      </c>
      <c r="F1237" t="s">
        <v>370</v>
      </c>
      <c r="G1237" t="s">
        <v>512</v>
      </c>
      <c r="H1237">
        <v>1</v>
      </c>
      <c r="I1237" t="s">
        <v>755</v>
      </c>
      <c r="J1237" t="s">
        <v>957</v>
      </c>
      <c r="K1237" t="s">
        <v>512</v>
      </c>
      <c r="L1237">
        <v>1</v>
      </c>
      <c r="M1237" t="s">
        <v>29</v>
      </c>
      <c r="N1237" t="s">
        <v>19</v>
      </c>
      <c r="P1237" cm="1">
        <f t="array" ref="P12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37" s="19" t="s">
        <v>406</v>
      </c>
    </row>
    <row r="1238" spans="2:18" hidden="1">
      <c r="B1238" t="s">
        <v>64</v>
      </c>
      <c r="C1238" t="s">
        <v>26</v>
      </c>
      <c r="D1238" t="s">
        <v>905</v>
      </c>
      <c r="E1238" t="s">
        <v>217</v>
      </c>
      <c r="F1238" t="s">
        <v>370</v>
      </c>
      <c r="G1238" t="s">
        <v>512</v>
      </c>
      <c r="H1238">
        <v>1</v>
      </c>
      <c r="I1238" t="s">
        <v>757</v>
      </c>
      <c r="J1238" t="s">
        <v>958</v>
      </c>
      <c r="K1238" t="s">
        <v>512</v>
      </c>
      <c r="L1238">
        <v>1</v>
      </c>
      <c r="M1238" t="s">
        <v>29</v>
      </c>
      <c r="N1238" t="s">
        <v>19</v>
      </c>
      <c r="P1238" cm="1">
        <f t="array" ref="P12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38" s="19" t="s">
        <v>406</v>
      </c>
    </row>
    <row r="1239" spans="2:18" hidden="1">
      <c r="B1239" t="s">
        <v>64</v>
      </c>
      <c r="C1239" t="s">
        <v>26</v>
      </c>
      <c r="D1239" t="s">
        <v>905</v>
      </c>
      <c r="E1239" t="s">
        <v>1145</v>
      </c>
      <c r="F1239" t="s">
        <v>371</v>
      </c>
      <c r="G1239" t="s">
        <v>68</v>
      </c>
      <c r="H1239">
        <v>1</v>
      </c>
      <c r="I1239" t="s">
        <v>229</v>
      </c>
      <c r="J1239" t="s">
        <v>230</v>
      </c>
      <c r="K1239" t="s">
        <v>23</v>
      </c>
      <c r="L1239">
        <v>3.5169999999999999</v>
      </c>
      <c r="M1239" t="s">
        <v>28</v>
      </c>
      <c r="N1239" t="s">
        <v>36</v>
      </c>
      <c r="P1239" cm="1">
        <f t="array" ref="P12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39" s="19" t="s">
        <v>406</v>
      </c>
    </row>
    <row r="1240" spans="2:18" hidden="1">
      <c r="B1240" t="s">
        <v>64</v>
      </c>
      <c r="C1240" t="s">
        <v>26</v>
      </c>
      <c r="D1240" t="s">
        <v>905</v>
      </c>
      <c r="E1240" t="s">
        <v>1145</v>
      </c>
      <c r="F1240" t="s">
        <v>371</v>
      </c>
      <c r="G1240" t="s">
        <v>68</v>
      </c>
      <c r="H1240">
        <v>1</v>
      </c>
      <c r="I1240" t="s">
        <v>1146</v>
      </c>
      <c r="J1240" t="s">
        <v>371</v>
      </c>
      <c r="K1240" t="s">
        <v>68</v>
      </c>
      <c r="L1240">
        <v>1</v>
      </c>
      <c r="M1240" t="s">
        <v>28</v>
      </c>
      <c r="N1240" t="s">
        <v>30</v>
      </c>
      <c r="P1240" cm="1">
        <f t="array" ref="P12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40" s="19" t="s">
        <v>406</v>
      </c>
    </row>
    <row r="1241" spans="2:18" hidden="1">
      <c r="B1241" t="s">
        <v>64</v>
      </c>
      <c r="C1241" t="s">
        <v>26</v>
      </c>
      <c r="D1241" t="s">
        <v>905</v>
      </c>
      <c r="E1241" t="s">
        <v>1145</v>
      </c>
      <c r="F1241" t="s">
        <v>371</v>
      </c>
      <c r="G1241" t="s">
        <v>68</v>
      </c>
      <c r="H1241">
        <v>1</v>
      </c>
      <c r="I1241" t="s">
        <v>1036</v>
      </c>
      <c r="J1241" t="s">
        <v>1037</v>
      </c>
      <c r="K1241" t="s">
        <v>68</v>
      </c>
      <c r="L1241">
        <v>6</v>
      </c>
      <c r="M1241" t="s">
        <v>29</v>
      </c>
      <c r="N1241" t="s">
        <v>44</v>
      </c>
      <c r="P1241" cm="1">
        <f t="array" ref="P12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41" s="19" t="s">
        <v>406</v>
      </c>
    </row>
    <row r="1242" spans="2:18" hidden="1">
      <c r="B1242" t="s">
        <v>64</v>
      </c>
      <c r="C1242" t="s">
        <v>26</v>
      </c>
      <c r="D1242" t="s">
        <v>905</v>
      </c>
      <c r="E1242" t="s">
        <v>1145</v>
      </c>
      <c r="F1242" t="s">
        <v>371</v>
      </c>
      <c r="G1242" t="s">
        <v>512</v>
      </c>
      <c r="H1242">
        <v>1</v>
      </c>
      <c r="I1242" t="s">
        <v>515</v>
      </c>
      <c r="J1242" t="s">
        <v>516</v>
      </c>
      <c r="K1242" t="s">
        <v>512</v>
      </c>
      <c r="L1242">
        <v>1</v>
      </c>
      <c r="M1242" t="s">
        <v>29</v>
      </c>
      <c r="N1242" t="s">
        <v>19</v>
      </c>
      <c r="P1242" cm="1">
        <f t="array" ref="P12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42" s="19" t="s">
        <v>406</v>
      </c>
    </row>
    <row r="1243" spans="2:18" hidden="1">
      <c r="B1243" t="s">
        <v>64</v>
      </c>
      <c r="C1243" t="s">
        <v>26</v>
      </c>
      <c r="D1243" t="s">
        <v>905</v>
      </c>
      <c r="E1243" t="s">
        <v>1145</v>
      </c>
      <c r="F1243" t="s">
        <v>371</v>
      </c>
      <c r="G1243" t="s">
        <v>512</v>
      </c>
      <c r="H1243">
        <v>1</v>
      </c>
      <c r="I1243" t="s">
        <v>646</v>
      </c>
      <c r="J1243" t="s">
        <v>647</v>
      </c>
      <c r="K1243" t="s">
        <v>512</v>
      </c>
      <c r="L1243">
        <v>1</v>
      </c>
      <c r="M1243" t="s">
        <v>29</v>
      </c>
      <c r="N1243" t="s">
        <v>19</v>
      </c>
      <c r="P1243" cm="1">
        <f t="array" ref="P12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43" s="19" t="s">
        <v>406</v>
      </c>
    </row>
    <row r="1244" spans="2:18" hidden="1">
      <c r="B1244" t="s">
        <v>64</v>
      </c>
      <c r="C1244" t="s">
        <v>26</v>
      </c>
      <c r="D1244" t="s">
        <v>905</v>
      </c>
      <c r="E1244" t="s">
        <v>1145</v>
      </c>
      <c r="F1244" t="s">
        <v>371</v>
      </c>
      <c r="G1244" t="s">
        <v>512</v>
      </c>
      <c r="H1244">
        <v>1</v>
      </c>
      <c r="I1244" t="s">
        <v>648</v>
      </c>
      <c r="J1244" t="s">
        <v>649</v>
      </c>
      <c r="K1244" t="s">
        <v>512</v>
      </c>
      <c r="L1244">
        <v>1</v>
      </c>
      <c r="M1244" t="s">
        <v>29</v>
      </c>
      <c r="N1244" t="s">
        <v>19</v>
      </c>
      <c r="P1244" cm="1">
        <f t="array" ref="P12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44" s="19" t="s">
        <v>406</v>
      </c>
    </row>
    <row r="1245" spans="2:18" hidden="1">
      <c r="B1245" t="s">
        <v>64</v>
      </c>
      <c r="C1245" t="s">
        <v>26</v>
      </c>
      <c r="D1245" t="s">
        <v>905</v>
      </c>
      <c r="E1245" t="s">
        <v>1145</v>
      </c>
      <c r="F1245" t="s">
        <v>371</v>
      </c>
      <c r="G1245" t="s">
        <v>512</v>
      </c>
      <c r="H1245">
        <v>1</v>
      </c>
      <c r="I1245" t="s">
        <v>650</v>
      </c>
      <c r="J1245" t="s">
        <v>651</v>
      </c>
      <c r="K1245" t="s">
        <v>512</v>
      </c>
      <c r="L1245">
        <v>1</v>
      </c>
      <c r="M1245" t="s">
        <v>29</v>
      </c>
      <c r="N1245" t="s">
        <v>19</v>
      </c>
      <c r="P1245" cm="1">
        <f t="array" ref="P12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45" s="19" t="s">
        <v>406</v>
      </c>
    </row>
    <row r="1246" spans="2:18" hidden="1">
      <c r="B1246" t="s">
        <v>64</v>
      </c>
      <c r="C1246" t="s">
        <v>26</v>
      </c>
      <c r="D1246" t="s">
        <v>905</v>
      </c>
      <c r="E1246" t="s">
        <v>1145</v>
      </c>
      <c r="F1246" t="s">
        <v>371</v>
      </c>
      <c r="G1246" t="s">
        <v>512</v>
      </c>
      <c r="H1246">
        <v>1</v>
      </c>
      <c r="I1246" t="s">
        <v>560</v>
      </c>
      <c r="J1246" t="s">
        <v>561</v>
      </c>
      <c r="K1246" t="s">
        <v>512</v>
      </c>
      <c r="L1246">
        <v>1</v>
      </c>
      <c r="M1246" t="s">
        <v>29</v>
      </c>
      <c r="N1246" t="s">
        <v>19</v>
      </c>
      <c r="P1246" cm="1">
        <f t="array" ref="P12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46" s="19" t="s">
        <v>406</v>
      </c>
    </row>
    <row r="1247" spans="2:18" hidden="1">
      <c r="B1247" t="s">
        <v>64</v>
      </c>
      <c r="C1247" t="s">
        <v>26</v>
      </c>
      <c r="D1247" t="s">
        <v>905</v>
      </c>
      <c r="E1247" t="s">
        <v>1145</v>
      </c>
      <c r="F1247" t="s">
        <v>371</v>
      </c>
      <c r="G1247" t="s">
        <v>512</v>
      </c>
      <c r="H1247">
        <v>1</v>
      </c>
      <c r="I1247" t="s">
        <v>752</v>
      </c>
      <c r="J1247" t="s">
        <v>955</v>
      </c>
      <c r="K1247" t="s">
        <v>512</v>
      </c>
      <c r="L1247">
        <v>1</v>
      </c>
      <c r="M1247" t="s">
        <v>29</v>
      </c>
      <c r="N1247" t="s">
        <v>19</v>
      </c>
      <c r="P1247" cm="1">
        <f t="array" ref="P12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47" s="19" t="s">
        <v>406</v>
      </c>
    </row>
    <row r="1248" spans="2:18" hidden="1">
      <c r="B1248" t="s">
        <v>64</v>
      </c>
      <c r="C1248" t="s">
        <v>26</v>
      </c>
      <c r="D1248" t="s">
        <v>905</v>
      </c>
      <c r="E1248" t="s">
        <v>1145</v>
      </c>
      <c r="F1248" t="s">
        <v>371</v>
      </c>
      <c r="G1248" t="s">
        <v>512</v>
      </c>
      <c r="H1248">
        <v>1</v>
      </c>
      <c r="I1248" t="s">
        <v>753</v>
      </c>
      <c r="J1248" t="s">
        <v>956</v>
      </c>
      <c r="K1248" t="s">
        <v>512</v>
      </c>
      <c r="L1248">
        <v>1</v>
      </c>
      <c r="M1248" t="s">
        <v>29</v>
      </c>
      <c r="N1248" t="s">
        <v>19</v>
      </c>
      <c r="P1248" cm="1">
        <f t="array" ref="P12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48" s="19" t="s">
        <v>406</v>
      </c>
    </row>
    <row r="1249" spans="2:18" hidden="1">
      <c r="B1249" t="s">
        <v>64</v>
      </c>
      <c r="C1249" t="s">
        <v>26</v>
      </c>
      <c r="D1249" t="s">
        <v>905</v>
      </c>
      <c r="E1249" t="s">
        <v>1145</v>
      </c>
      <c r="F1249" t="s">
        <v>371</v>
      </c>
      <c r="G1249" t="s">
        <v>512</v>
      </c>
      <c r="H1249">
        <v>1</v>
      </c>
      <c r="I1249" t="s">
        <v>755</v>
      </c>
      <c r="J1249" t="s">
        <v>957</v>
      </c>
      <c r="K1249" t="s">
        <v>512</v>
      </c>
      <c r="L1249">
        <v>1</v>
      </c>
      <c r="M1249" t="s">
        <v>29</v>
      </c>
      <c r="N1249" t="s">
        <v>19</v>
      </c>
      <c r="P1249" cm="1">
        <f t="array" ref="P12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49" s="19" t="s">
        <v>406</v>
      </c>
    </row>
    <row r="1250" spans="2:18" hidden="1">
      <c r="B1250" t="s">
        <v>64</v>
      </c>
      <c r="C1250" t="s">
        <v>26</v>
      </c>
      <c r="D1250" t="s">
        <v>905</v>
      </c>
      <c r="E1250" t="s">
        <v>1145</v>
      </c>
      <c r="F1250" t="s">
        <v>371</v>
      </c>
      <c r="G1250" t="s">
        <v>512</v>
      </c>
      <c r="H1250">
        <v>1</v>
      </c>
      <c r="I1250" t="s">
        <v>757</v>
      </c>
      <c r="J1250" t="s">
        <v>958</v>
      </c>
      <c r="K1250" t="s">
        <v>512</v>
      </c>
      <c r="L1250">
        <v>1</v>
      </c>
      <c r="M1250" t="s">
        <v>29</v>
      </c>
      <c r="N1250" t="s">
        <v>19</v>
      </c>
      <c r="P1250" cm="1">
        <f t="array" ref="P12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50" s="19" t="s">
        <v>406</v>
      </c>
    </row>
    <row r="1251" spans="2:18" hidden="1">
      <c r="B1251" t="s">
        <v>64</v>
      </c>
      <c r="C1251" t="s">
        <v>26</v>
      </c>
      <c r="D1251" t="s">
        <v>905</v>
      </c>
      <c r="E1251" t="s">
        <v>1147</v>
      </c>
      <c r="F1251" t="s">
        <v>372</v>
      </c>
      <c r="G1251" t="s">
        <v>68</v>
      </c>
      <c r="H1251">
        <v>1</v>
      </c>
      <c r="I1251" t="s">
        <v>229</v>
      </c>
      <c r="J1251" t="s">
        <v>230</v>
      </c>
      <c r="K1251" t="s">
        <v>23</v>
      </c>
      <c r="L1251">
        <v>3.26</v>
      </c>
      <c r="M1251" t="s">
        <v>28</v>
      </c>
      <c r="N1251" t="s">
        <v>36</v>
      </c>
      <c r="P1251" cm="1">
        <f t="array" ref="P12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51" s="19" t="s">
        <v>406</v>
      </c>
    </row>
    <row r="1252" spans="2:18" hidden="1">
      <c r="B1252" t="s">
        <v>64</v>
      </c>
      <c r="C1252" t="s">
        <v>26</v>
      </c>
      <c r="D1252" t="s">
        <v>905</v>
      </c>
      <c r="E1252" t="s">
        <v>1147</v>
      </c>
      <c r="F1252" t="s">
        <v>372</v>
      </c>
      <c r="G1252" t="s">
        <v>68</v>
      </c>
      <c r="H1252">
        <v>1</v>
      </c>
      <c r="I1252" t="s">
        <v>1148</v>
      </c>
      <c r="J1252" t="s">
        <v>372</v>
      </c>
      <c r="K1252" t="s">
        <v>68</v>
      </c>
      <c r="L1252">
        <v>1</v>
      </c>
      <c r="M1252" t="s">
        <v>28</v>
      </c>
      <c r="N1252" t="s">
        <v>30</v>
      </c>
      <c r="P1252" cm="1">
        <f t="array" ref="P12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52" s="19" t="s">
        <v>406</v>
      </c>
    </row>
    <row r="1253" spans="2:18" hidden="1">
      <c r="B1253" t="s">
        <v>64</v>
      </c>
      <c r="C1253" t="s">
        <v>26</v>
      </c>
      <c r="D1253" t="s">
        <v>905</v>
      </c>
      <c r="E1253" t="s">
        <v>1147</v>
      </c>
      <c r="F1253" t="s">
        <v>372</v>
      </c>
      <c r="G1253" t="s">
        <v>68</v>
      </c>
      <c r="H1253">
        <v>1</v>
      </c>
      <c r="I1253" t="s">
        <v>1036</v>
      </c>
      <c r="J1253" t="s">
        <v>1037</v>
      </c>
      <c r="K1253" t="s">
        <v>68</v>
      </c>
      <c r="L1253">
        <v>6</v>
      </c>
      <c r="M1253" t="s">
        <v>29</v>
      </c>
      <c r="N1253" t="s">
        <v>44</v>
      </c>
      <c r="P1253" cm="1">
        <f t="array" ref="P12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53" s="19" t="s">
        <v>406</v>
      </c>
    </row>
    <row r="1254" spans="2:18" hidden="1">
      <c r="B1254" t="s">
        <v>64</v>
      </c>
      <c r="C1254" t="s">
        <v>26</v>
      </c>
      <c r="D1254" t="s">
        <v>905</v>
      </c>
      <c r="E1254" t="s">
        <v>1147</v>
      </c>
      <c r="F1254" t="s">
        <v>372</v>
      </c>
      <c r="G1254" t="s">
        <v>512</v>
      </c>
      <c r="H1254">
        <v>1</v>
      </c>
      <c r="I1254" t="s">
        <v>515</v>
      </c>
      <c r="J1254" t="s">
        <v>516</v>
      </c>
      <c r="K1254" t="s">
        <v>512</v>
      </c>
      <c r="L1254">
        <v>1</v>
      </c>
      <c r="M1254" t="s">
        <v>29</v>
      </c>
      <c r="N1254" t="s">
        <v>19</v>
      </c>
      <c r="P1254" cm="1">
        <f t="array" ref="P12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54" s="19" t="s">
        <v>406</v>
      </c>
    </row>
    <row r="1255" spans="2:18" hidden="1">
      <c r="B1255" t="s">
        <v>64</v>
      </c>
      <c r="C1255" t="s">
        <v>26</v>
      </c>
      <c r="D1255" t="s">
        <v>905</v>
      </c>
      <c r="E1255" t="s">
        <v>1147</v>
      </c>
      <c r="F1255" t="s">
        <v>372</v>
      </c>
      <c r="G1255" t="s">
        <v>512</v>
      </c>
      <c r="H1255">
        <v>1</v>
      </c>
      <c r="I1255" t="s">
        <v>652</v>
      </c>
      <c r="J1255" t="s">
        <v>653</v>
      </c>
      <c r="K1255" t="s">
        <v>512</v>
      </c>
      <c r="L1255">
        <v>1</v>
      </c>
      <c r="M1255" t="s">
        <v>29</v>
      </c>
      <c r="N1255" t="s">
        <v>19</v>
      </c>
      <c r="P1255" cm="1">
        <f t="array" ref="P12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55" s="19" t="s">
        <v>406</v>
      </c>
    </row>
    <row r="1256" spans="2:18" hidden="1">
      <c r="B1256" t="s">
        <v>64</v>
      </c>
      <c r="C1256" t="s">
        <v>26</v>
      </c>
      <c r="D1256" t="s">
        <v>905</v>
      </c>
      <c r="E1256" t="s">
        <v>1147</v>
      </c>
      <c r="F1256" t="s">
        <v>372</v>
      </c>
      <c r="G1256" t="s">
        <v>512</v>
      </c>
      <c r="H1256">
        <v>1</v>
      </c>
      <c r="I1256" t="s">
        <v>654</v>
      </c>
      <c r="J1256" t="s">
        <v>655</v>
      </c>
      <c r="K1256" t="s">
        <v>512</v>
      </c>
      <c r="L1256">
        <v>1</v>
      </c>
      <c r="M1256" t="s">
        <v>29</v>
      </c>
      <c r="N1256" t="s">
        <v>19</v>
      </c>
      <c r="P1256" cm="1">
        <f t="array" ref="P12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56" s="19" t="s">
        <v>406</v>
      </c>
    </row>
    <row r="1257" spans="2:18" hidden="1">
      <c r="B1257" t="s">
        <v>64</v>
      </c>
      <c r="C1257" t="s">
        <v>26</v>
      </c>
      <c r="D1257" t="s">
        <v>905</v>
      </c>
      <c r="E1257" t="s">
        <v>1147</v>
      </c>
      <c r="F1257" t="s">
        <v>372</v>
      </c>
      <c r="G1257" t="s">
        <v>512</v>
      </c>
      <c r="H1257">
        <v>1</v>
      </c>
      <c r="I1257" t="s">
        <v>650</v>
      </c>
      <c r="J1257" t="s">
        <v>651</v>
      </c>
      <c r="K1257" t="s">
        <v>512</v>
      </c>
      <c r="L1257">
        <v>1</v>
      </c>
      <c r="M1257" t="s">
        <v>29</v>
      </c>
      <c r="N1257" t="s">
        <v>19</v>
      </c>
      <c r="P1257" cm="1">
        <f t="array" ref="P12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57" s="19" t="s">
        <v>406</v>
      </c>
    </row>
    <row r="1258" spans="2:18" hidden="1">
      <c r="B1258" t="s">
        <v>64</v>
      </c>
      <c r="C1258" t="s">
        <v>26</v>
      </c>
      <c r="D1258" t="s">
        <v>905</v>
      </c>
      <c r="E1258" t="s">
        <v>1147</v>
      </c>
      <c r="F1258" t="s">
        <v>372</v>
      </c>
      <c r="G1258" t="s">
        <v>512</v>
      </c>
      <c r="H1258">
        <v>1</v>
      </c>
      <c r="I1258" t="s">
        <v>560</v>
      </c>
      <c r="J1258" t="s">
        <v>561</v>
      </c>
      <c r="K1258" t="s">
        <v>512</v>
      </c>
      <c r="L1258">
        <v>1</v>
      </c>
      <c r="M1258" t="s">
        <v>29</v>
      </c>
      <c r="N1258" t="s">
        <v>19</v>
      </c>
      <c r="P1258" cm="1">
        <f t="array" ref="P12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58" s="19" t="s">
        <v>406</v>
      </c>
    </row>
    <row r="1259" spans="2:18" hidden="1">
      <c r="B1259" t="s">
        <v>64</v>
      </c>
      <c r="C1259" t="s">
        <v>26</v>
      </c>
      <c r="D1259" t="s">
        <v>905</v>
      </c>
      <c r="E1259" t="s">
        <v>1147</v>
      </c>
      <c r="F1259" t="s">
        <v>372</v>
      </c>
      <c r="G1259" t="s">
        <v>512</v>
      </c>
      <c r="H1259">
        <v>1</v>
      </c>
      <c r="I1259" t="s">
        <v>752</v>
      </c>
      <c r="J1259" t="s">
        <v>955</v>
      </c>
      <c r="K1259" t="s">
        <v>512</v>
      </c>
      <c r="L1259">
        <v>1</v>
      </c>
      <c r="M1259" t="s">
        <v>29</v>
      </c>
      <c r="N1259" t="s">
        <v>19</v>
      </c>
      <c r="P1259" cm="1">
        <f t="array" ref="P12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59" s="19" t="s">
        <v>406</v>
      </c>
    </row>
    <row r="1260" spans="2:18" hidden="1">
      <c r="B1260" t="s">
        <v>64</v>
      </c>
      <c r="C1260" t="s">
        <v>26</v>
      </c>
      <c r="D1260" t="s">
        <v>905</v>
      </c>
      <c r="E1260" t="s">
        <v>1147</v>
      </c>
      <c r="F1260" t="s">
        <v>372</v>
      </c>
      <c r="G1260" t="s">
        <v>512</v>
      </c>
      <c r="H1260">
        <v>1</v>
      </c>
      <c r="I1260" t="s">
        <v>753</v>
      </c>
      <c r="J1260" t="s">
        <v>956</v>
      </c>
      <c r="K1260" t="s">
        <v>512</v>
      </c>
      <c r="L1260">
        <v>1</v>
      </c>
      <c r="M1260" t="s">
        <v>29</v>
      </c>
      <c r="N1260" t="s">
        <v>19</v>
      </c>
      <c r="P1260" cm="1">
        <f t="array" ref="P12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60" s="19" t="s">
        <v>406</v>
      </c>
    </row>
    <row r="1261" spans="2:18" hidden="1">
      <c r="B1261" t="s">
        <v>64</v>
      </c>
      <c r="C1261" t="s">
        <v>26</v>
      </c>
      <c r="D1261" t="s">
        <v>905</v>
      </c>
      <c r="E1261" t="s">
        <v>1147</v>
      </c>
      <c r="F1261" t="s">
        <v>372</v>
      </c>
      <c r="G1261" t="s">
        <v>512</v>
      </c>
      <c r="H1261">
        <v>1</v>
      </c>
      <c r="I1261" t="s">
        <v>755</v>
      </c>
      <c r="J1261" t="s">
        <v>957</v>
      </c>
      <c r="K1261" t="s">
        <v>512</v>
      </c>
      <c r="L1261">
        <v>1</v>
      </c>
      <c r="M1261" t="s">
        <v>29</v>
      </c>
      <c r="N1261" t="s">
        <v>19</v>
      </c>
      <c r="P1261" cm="1">
        <f t="array" ref="P12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61" s="19" t="s">
        <v>406</v>
      </c>
    </row>
    <row r="1262" spans="2:18" hidden="1">
      <c r="B1262" t="s">
        <v>64</v>
      </c>
      <c r="C1262" t="s">
        <v>26</v>
      </c>
      <c r="D1262" t="s">
        <v>905</v>
      </c>
      <c r="E1262" t="s">
        <v>1147</v>
      </c>
      <c r="F1262" t="s">
        <v>372</v>
      </c>
      <c r="G1262" t="s">
        <v>512</v>
      </c>
      <c r="H1262">
        <v>1</v>
      </c>
      <c r="I1262" t="s">
        <v>757</v>
      </c>
      <c r="J1262" t="s">
        <v>958</v>
      </c>
      <c r="K1262" t="s">
        <v>512</v>
      </c>
      <c r="L1262">
        <v>1</v>
      </c>
      <c r="M1262" t="s">
        <v>29</v>
      </c>
      <c r="N1262" t="s">
        <v>19</v>
      </c>
      <c r="P1262" cm="1">
        <f t="array" ref="P12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62" s="19" t="s">
        <v>406</v>
      </c>
    </row>
    <row r="1263" spans="2:18" hidden="1">
      <c r="B1263" t="s">
        <v>64</v>
      </c>
      <c r="C1263" t="s">
        <v>26</v>
      </c>
      <c r="D1263" t="s">
        <v>905</v>
      </c>
      <c r="E1263" t="s">
        <v>218</v>
      </c>
      <c r="F1263" t="s">
        <v>373</v>
      </c>
      <c r="G1263" t="s">
        <v>68</v>
      </c>
      <c r="H1263">
        <v>1</v>
      </c>
      <c r="I1263" t="s">
        <v>229</v>
      </c>
      <c r="J1263" t="s">
        <v>230</v>
      </c>
      <c r="K1263" t="s">
        <v>23</v>
      </c>
      <c r="L1263">
        <v>3.5169999999999999</v>
      </c>
      <c r="M1263" t="s">
        <v>28</v>
      </c>
      <c r="N1263" t="s">
        <v>36</v>
      </c>
      <c r="P1263" cm="1">
        <f t="array" ref="P12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63" s="19" t="s">
        <v>406</v>
      </c>
    </row>
    <row r="1264" spans="2:18" hidden="1">
      <c r="B1264" t="s">
        <v>64</v>
      </c>
      <c r="C1264" t="s">
        <v>26</v>
      </c>
      <c r="D1264" t="s">
        <v>905</v>
      </c>
      <c r="E1264" t="s">
        <v>218</v>
      </c>
      <c r="F1264" t="s">
        <v>373</v>
      </c>
      <c r="G1264" t="s">
        <v>68</v>
      </c>
      <c r="H1264">
        <v>1</v>
      </c>
      <c r="I1264" t="s">
        <v>474</v>
      </c>
      <c r="J1264" t="s">
        <v>373</v>
      </c>
      <c r="K1264" t="s">
        <v>68</v>
      </c>
      <c r="L1264">
        <v>1</v>
      </c>
      <c r="M1264" t="s">
        <v>28</v>
      </c>
      <c r="N1264" t="s">
        <v>30</v>
      </c>
      <c r="P1264" cm="1">
        <f t="array" ref="P12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64" s="19" t="s">
        <v>406</v>
      </c>
    </row>
    <row r="1265" spans="2:18" hidden="1">
      <c r="B1265" t="s">
        <v>64</v>
      </c>
      <c r="C1265" t="s">
        <v>26</v>
      </c>
      <c r="D1265" t="s">
        <v>905</v>
      </c>
      <c r="E1265" t="s">
        <v>218</v>
      </c>
      <c r="F1265" t="s">
        <v>373</v>
      </c>
      <c r="G1265" t="s">
        <v>68</v>
      </c>
      <c r="H1265">
        <v>1</v>
      </c>
      <c r="I1265" t="s">
        <v>1036</v>
      </c>
      <c r="J1265" t="s">
        <v>1037</v>
      </c>
      <c r="K1265" t="s">
        <v>68</v>
      </c>
      <c r="L1265">
        <v>6</v>
      </c>
      <c r="M1265" t="s">
        <v>29</v>
      </c>
      <c r="N1265" t="s">
        <v>44</v>
      </c>
      <c r="P1265" cm="1">
        <f t="array" ref="P12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65" s="19" t="s">
        <v>406</v>
      </c>
    </row>
    <row r="1266" spans="2:18" hidden="1">
      <c r="B1266" t="s">
        <v>64</v>
      </c>
      <c r="C1266" t="s">
        <v>26</v>
      </c>
      <c r="D1266" t="s">
        <v>905</v>
      </c>
      <c r="E1266" t="s">
        <v>218</v>
      </c>
      <c r="F1266" t="s">
        <v>373</v>
      </c>
      <c r="G1266" t="s">
        <v>512</v>
      </c>
      <c r="H1266">
        <v>1</v>
      </c>
      <c r="I1266" t="s">
        <v>515</v>
      </c>
      <c r="J1266" t="s">
        <v>516</v>
      </c>
      <c r="K1266" t="s">
        <v>512</v>
      </c>
      <c r="L1266">
        <v>1</v>
      </c>
      <c r="M1266" t="s">
        <v>29</v>
      </c>
      <c r="N1266" t="s">
        <v>19</v>
      </c>
      <c r="P1266" cm="1">
        <f t="array" ref="P12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66" s="19" t="s">
        <v>406</v>
      </c>
    </row>
    <row r="1267" spans="2:18" hidden="1">
      <c r="B1267" t="s">
        <v>64</v>
      </c>
      <c r="C1267" t="s">
        <v>26</v>
      </c>
      <c r="D1267" t="s">
        <v>905</v>
      </c>
      <c r="E1267" t="s">
        <v>218</v>
      </c>
      <c r="F1267" t="s">
        <v>373</v>
      </c>
      <c r="G1267" t="s">
        <v>512</v>
      </c>
      <c r="H1267">
        <v>1</v>
      </c>
      <c r="I1267" t="s">
        <v>646</v>
      </c>
      <c r="J1267" t="s">
        <v>647</v>
      </c>
      <c r="K1267" t="s">
        <v>512</v>
      </c>
      <c r="L1267">
        <v>1</v>
      </c>
      <c r="M1267" t="s">
        <v>29</v>
      </c>
      <c r="N1267" t="s">
        <v>19</v>
      </c>
      <c r="P1267" cm="1">
        <f t="array" ref="P12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67" s="19" t="s">
        <v>406</v>
      </c>
    </row>
    <row r="1268" spans="2:18" hidden="1">
      <c r="B1268" t="s">
        <v>64</v>
      </c>
      <c r="C1268" t="s">
        <v>26</v>
      </c>
      <c r="D1268" t="s">
        <v>905</v>
      </c>
      <c r="E1268" t="s">
        <v>218</v>
      </c>
      <c r="F1268" t="s">
        <v>373</v>
      </c>
      <c r="G1268" t="s">
        <v>512</v>
      </c>
      <c r="H1268">
        <v>1</v>
      </c>
      <c r="I1268" t="s">
        <v>648</v>
      </c>
      <c r="J1268" t="s">
        <v>649</v>
      </c>
      <c r="K1268" t="s">
        <v>512</v>
      </c>
      <c r="L1268">
        <v>1</v>
      </c>
      <c r="M1268" t="s">
        <v>29</v>
      </c>
      <c r="N1268" t="s">
        <v>19</v>
      </c>
      <c r="P1268" cm="1">
        <f t="array" ref="P12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68" s="19" t="s">
        <v>406</v>
      </c>
    </row>
    <row r="1269" spans="2:18" hidden="1">
      <c r="B1269" t="s">
        <v>64</v>
      </c>
      <c r="C1269" t="s">
        <v>26</v>
      </c>
      <c r="D1269" t="s">
        <v>905</v>
      </c>
      <c r="E1269" t="s">
        <v>218</v>
      </c>
      <c r="F1269" t="s">
        <v>373</v>
      </c>
      <c r="G1269" t="s">
        <v>512</v>
      </c>
      <c r="H1269">
        <v>1</v>
      </c>
      <c r="I1269" t="s">
        <v>650</v>
      </c>
      <c r="J1269" t="s">
        <v>651</v>
      </c>
      <c r="K1269" t="s">
        <v>512</v>
      </c>
      <c r="L1269">
        <v>1</v>
      </c>
      <c r="M1269" t="s">
        <v>29</v>
      </c>
      <c r="N1269" t="s">
        <v>19</v>
      </c>
      <c r="P1269" cm="1">
        <f t="array" ref="P12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69" s="19" t="s">
        <v>406</v>
      </c>
    </row>
    <row r="1270" spans="2:18" hidden="1">
      <c r="B1270" t="s">
        <v>64</v>
      </c>
      <c r="C1270" t="s">
        <v>26</v>
      </c>
      <c r="D1270" t="s">
        <v>905</v>
      </c>
      <c r="E1270" t="s">
        <v>218</v>
      </c>
      <c r="F1270" t="s">
        <v>373</v>
      </c>
      <c r="G1270" t="s">
        <v>512</v>
      </c>
      <c r="H1270">
        <v>1</v>
      </c>
      <c r="I1270" t="s">
        <v>560</v>
      </c>
      <c r="J1270" t="s">
        <v>561</v>
      </c>
      <c r="K1270" t="s">
        <v>512</v>
      </c>
      <c r="L1270">
        <v>1</v>
      </c>
      <c r="M1270" t="s">
        <v>29</v>
      </c>
      <c r="N1270" t="s">
        <v>19</v>
      </c>
      <c r="P1270" cm="1">
        <f t="array" ref="P12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70" s="19" t="s">
        <v>406</v>
      </c>
    </row>
    <row r="1271" spans="2:18" hidden="1">
      <c r="B1271" t="s">
        <v>64</v>
      </c>
      <c r="C1271" t="s">
        <v>26</v>
      </c>
      <c r="D1271" t="s">
        <v>905</v>
      </c>
      <c r="E1271" t="s">
        <v>218</v>
      </c>
      <c r="F1271" t="s">
        <v>373</v>
      </c>
      <c r="G1271" t="s">
        <v>512</v>
      </c>
      <c r="H1271">
        <v>1</v>
      </c>
      <c r="I1271" t="s">
        <v>752</v>
      </c>
      <c r="J1271" t="s">
        <v>955</v>
      </c>
      <c r="K1271" t="s">
        <v>512</v>
      </c>
      <c r="L1271">
        <v>1</v>
      </c>
      <c r="M1271" t="s">
        <v>29</v>
      </c>
      <c r="N1271" t="s">
        <v>19</v>
      </c>
      <c r="P1271" cm="1">
        <f t="array" ref="P12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71" s="19" t="s">
        <v>406</v>
      </c>
    </row>
    <row r="1272" spans="2:18" hidden="1">
      <c r="B1272" t="s">
        <v>64</v>
      </c>
      <c r="C1272" t="s">
        <v>26</v>
      </c>
      <c r="D1272" t="s">
        <v>905</v>
      </c>
      <c r="E1272" t="s">
        <v>218</v>
      </c>
      <c r="F1272" t="s">
        <v>373</v>
      </c>
      <c r="G1272" t="s">
        <v>512</v>
      </c>
      <c r="H1272">
        <v>1</v>
      </c>
      <c r="I1272" t="s">
        <v>753</v>
      </c>
      <c r="J1272" t="s">
        <v>956</v>
      </c>
      <c r="K1272" t="s">
        <v>512</v>
      </c>
      <c r="L1272">
        <v>1</v>
      </c>
      <c r="M1272" t="s">
        <v>29</v>
      </c>
      <c r="N1272" t="s">
        <v>19</v>
      </c>
      <c r="P1272" cm="1">
        <f t="array" ref="P12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72" s="19" t="s">
        <v>406</v>
      </c>
    </row>
    <row r="1273" spans="2:18" hidden="1">
      <c r="B1273" t="s">
        <v>64</v>
      </c>
      <c r="C1273" t="s">
        <v>26</v>
      </c>
      <c r="D1273" t="s">
        <v>905</v>
      </c>
      <c r="E1273" t="s">
        <v>218</v>
      </c>
      <c r="F1273" t="s">
        <v>373</v>
      </c>
      <c r="G1273" t="s">
        <v>512</v>
      </c>
      <c r="H1273">
        <v>1</v>
      </c>
      <c r="I1273" t="s">
        <v>755</v>
      </c>
      <c r="J1273" t="s">
        <v>957</v>
      </c>
      <c r="K1273" t="s">
        <v>512</v>
      </c>
      <c r="L1273">
        <v>1</v>
      </c>
      <c r="M1273" t="s">
        <v>29</v>
      </c>
      <c r="N1273" t="s">
        <v>19</v>
      </c>
      <c r="P1273" cm="1">
        <f t="array" ref="P12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73" s="19" t="s">
        <v>406</v>
      </c>
    </row>
    <row r="1274" spans="2:18" hidden="1">
      <c r="B1274" t="s">
        <v>64</v>
      </c>
      <c r="C1274" t="s">
        <v>26</v>
      </c>
      <c r="D1274" t="s">
        <v>905</v>
      </c>
      <c r="E1274" t="s">
        <v>218</v>
      </c>
      <c r="F1274" t="s">
        <v>373</v>
      </c>
      <c r="G1274" t="s">
        <v>512</v>
      </c>
      <c r="H1274">
        <v>1</v>
      </c>
      <c r="I1274" t="s">
        <v>757</v>
      </c>
      <c r="J1274" t="s">
        <v>958</v>
      </c>
      <c r="K1274" t="s">
        <v>512</v>
      </c>
      <c r="L1274">
        <v>1</v>
      </c>
      <c r="M1274" t="s">
        <v>29</v>
      </c>
      <c r="N1274" t="s">
        <v>19</v>
      </c>
      <c r="P1274" cm="1">
        <f t="array" ref="P12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74" s="19" t="s">
        <v>406</v>
      </c>
    </row>
    <row r="1275" spans="2:18" hidden="1">
      <c r="B1275" t="s">
        <v>64</v>
      </c>
      <c r="C1275" t="s">
        <v>26</v>
      </c>
      <c r="D1275" t="s">
        <v>905</v>
      </c>
      <c r="E1275" t="s">
        <v>1149</v>
      </c>
      <c r="F1275" t="s">
        <v>374</v>
      </c>
      <c r="G1275" t="s">
        <v>68</v>
      </c>
      <c r="H1275">
        <v>1</v>
      </c>
      <c r="I1275" t="s">
        <v>229</v>
      </c>
      <c r="J1275" t="s">
        <v>230</v>
      </c>
      <c r="K1275" t="s">
        <v>23</v>
      </c>
      <c r="L1275">
        <v>4.3810000000000002</v>
      </c>
      <c r="M1275" t="s">
        <v>28</v>
      </c>
      <c r="N1275" t="s">
        <v>36</v>
      </c>
      <c r="P1275" cm="1">
        <f t="array" ref="P12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75" s="19" t="s">
        <v>406</v>
      </c>
    </row>
    <row r="1276" spans="2:18" hidden="1">
      <c r="B1276" t="s">
        <v>64</v>
      </c>
      <c r="C1276" t="s">
        <v>26</v>
      </c>
      <c r="D1276" t="s">
        <v>905</v>
      </c>
      <c r="E1276" t="s">
        <v>1149</v>
      </c>
      <c r="F1276" t="s">
        <v>374</v>
      </c>
      <c r="G1276" t="s">
        <v>68</v>
      </c>
      <c r="H1276">
        <v>1</v>
      </c>
      <c r="I1276" t="s">
        <v>1150</v>
      </c>
      <c r="J1276" t="s">
        <v>374</v>
      </c>
      <c r="K1276" t="s">
        <v>68</v>
      </c>
      <c r="L1276">
        <v>1</v>
      </c>
      <c r="M1276" t="s">
        <v>28</v>
      </c>
      <c r="N1276" t="s">
        <v>30</v>
      </c>
      <c r="P1276" cm="1">
        <f t="array" ref="P12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76" s="19" t="s">
        <v>406</v>
      </c>
    </row>
    <row r="1277" spans="2:18" hidden="1">
      <c r="B1277" t="s">
        <v>64</v>
      </c>
      <c r="C1277" t="s">
        <v>26</v>
      </c>
      <c r="D1277" t="s">
        <v>905</v>
      </c>
      <c r="E1277" t="s">
        <v>1149</v>
      </c>
      <c r="F1277" t="s">
        <v>374</v>
      </c>
      <c r="G1277" t="s">
        <v>68</v>
      </c>
      <c r="H1277">
        <v>1</v>
      </c>
      <c r="I1277" t="s">
        <v>1036</v>
      </c>
      <c r="J1277" t="s">
        <v>1037</v>
      </c>
      <c r="K1277" t="s">
        <v>68</v>
      </c>
      <c r="L1277">
        <v>6</v>
      </c>
      <c r="M1277" t="s">
        <v>29</v>
      </c>
      <c r="N1277" t="s">
        <v>44</v>
      </c>
      <c r="P1277" cm="1">
        <f t="array" ref="P12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77" s="19" t="s">
        <v>406</v>
      </c>
    </row>
    <row r="1278" spans="2:18" hidden="1">
      <c r="B1278" t="s">
        <v>64</v>
      </c>
      <c r="C1278" t="s">
        <v>26</v>
      </c>
      <c r="D1278" t="s">
        <v>905</v>
      </c>
      <c r="E1278" t="s">
        <v>1149</v>
      </c>
      <c r="F1278" t="s">
        <v>374</v>
      </c>
      <c r="G1278" t="s">
        <v>512</v>
      </c>
      <c r="H1278">
        <v>1</v>
      </c>
      <c r="I1278" t="s">
        <v>515</v>
      </c>
      <c r="J1278" t="s">
        <v>516</v>
      </c>
      <c r="K1278" t="s">
        <v>512</v>
      </c>
      <c r="L1278">
        <v>1</v>
      </c>
      <c r="M1278" t="s">
        <v>29</v>
      </c>
      <c r="N1278" t="s">
        <v>19</v>
      </c>
      <c r="P1278" cm="1">
        <f t="array" ref="P12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78" s="19" t="s">
        <v>406</v>
      </c>
    </row>
    <row r="1279" spans="2:18" hidden="1">
      <c r="B1279" t="s">
        <v>64</v>
      </c>
      <c r="C1279" t="s">
        <v>26</v>
      </c>
      <c r="D1279" t="s">
        <v>905</v>
      </c>
      <c r="E1279" t="s">
        <v>1149</v>
      </c>
      <c r="F1279" t="s">
        <v>374</v>
      </c>
      <c r="G1279" t="s">
        <v>512</v>
      </c>
      <c r="H1279">
        <v>1</v>
      </c>
      <c r="I1279" t="s">
        <v>656</v>
      </c>
      <c r="J1279" t="s">
        <v>657</v>
      </c>
      <c r="K1279" t="s">
        <v>512</v>
      </c>
      <c r="L1279">
        <v>1</v>
      </c>
      <c r="M1279" t="s">
        <v>29</v>
      </c>
      <c r="N1279" t="s">
        <v>19</v>
      </c>
      <c r="P1279" cm="1">
        <f t="array" ref="P12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79" s="19" t="s">
        <v>406</v>
      </c>
    </row>
    <row r="1280" spans="2:18" hidden="1">
      <c r="B1280" t="s">
        <v>64</v>
      </c>
      <c r="C1280" t="s">
        <v>26</v>
      </c>
      <c r="D1280" t="s">
        <v>905</v>
      </c>
      <c r="E1280" t="s">
        <v>1149</v>
      </c>
      <c r="F1280" t="s">
        <v>374</v>
      </c>
      <c r="G1280" t="s">
        <v>512</v>
      </c>
      <c r="H1280">
        <v>1</v>
      </c>
      <c r="I1280" t="s">
        <v>658</v>
      </c>
      <c r="J1280" t="s">
        <v>659</v>
      </c>
      <c r="K1280" t="s">
        <v>512</v>
      </c>
      <c r="L1280">
        <v>1</v>
      </c>
      <c r="M1280" t="s">
        <v>29</v>
      </c>
      <c r="N1280" t="s">
        <v>19</v>
      </c>
      <c r="P1280" cm="1">
        <f t="array" ref="P12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80" s="19" t="s">
        <v>406</v>
      </c>
    </row>
    <row r="1281" spans="2:18" hidden="1">
      <c r="B1281" t="s">
        <v>64</v>
      </c>
      <c r="C1281" t="s">
        <v>26</v>
      </c>
      <c r="D1281" t="s">
        <v>905</v>
      </c>
      <c r="E1281" t="s">
        <v>1149</v>
      </c>
      <c r="F1281" t="s">
        <v>374</v>
      </c>
      <c r="G1281" t="s">
        <v>512</v>
      </c>
      <c r="H1281">
        <v>1</v>
      </c>
      <c r="I1281" t="s">
        <v>650</v>
      </c>
      <c r="J1281" t="s">
        <v>651</v>
      </c>
      <c r="K1281" t="s">
        <v>512</v>
      </c>
      <c r="L1281">
        <v>1</v>
      </c>
      <c r="M1281" t="s">
        <v>29</v>
      </c>
      <c r="N1281" t="s">
        <v>19</v>
      </c>
      <c r="P1281" cm="1">
        <f t="array" ref="P12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81" s="19" t="s">
        <v>406</v>
      </c>
    </row>
    <row r="1282" spans="2:18" hidden="1">
      <c r="B1282" t="s">
        <v>64</v>
      </c>
      <c r="C1282" t="s">
        <v>26</v>
      </c>
      <c r="D1282" t="s">
        <v>905</v>
      </c>
      <c r="E1282" t="s">
        <v>1149</v>
      </c>
      <c r="F1282" t="s">
        <v>374</v>
      </c>
      <c r="G1282" t="s">
        <v>512</v>
      </c>
      <c r="H1282">
        <v>1</v>
      </c>
      <c r="I1282" t="s">
        <v>560</v>
      </c>
      <c r="J1282" t="s">
        <v>561</v>
      </c>
      <c r="K1282" t="s">
        <v>512</v>
      </c>
      <c r="L1282">
        <v>1</v>
      </c>
      <c r="M1282" t="s">
        <v>29</v>
      </c>
      <c r="N1282" t="s">
        <v>19</v>
      </c>
      <c r="P1282" cm="1">
        <f t="array" ref="P12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82" s="19" t="s">
        <v>406</v>
      </c>
    </row>
    <row r="1283" spans="2:18" hidden="1">
      <c r="B1283" t="s">
        <v>64</v>
      </c>
      <c r="C1283" t="s">
        <v>26</v>
      </c>
      <c r="D1283" t="s">
        <v>905</v>
      </c>
      <c r="E1283" t="s">
        <v>1149</v>
      </c>
      <c r="F1283" t="s">
        <v>374</v>
      </c>
      <c r="G1283" t="s">
        <v>512</v>
      </c>
      <c r="H1283">
        <v>1</v>
      </c>
      <c r="I1283" t="s">
        <v>752</v>
      </c>
      <c r="J1283" t="s">
        <v>955</v>
      </c>
      <c r="K1283" t="s">
        <v>512</v>
      </c>
      <c r="L1283">
        <v>1</v>
      </c>
      <c r="M1283" t="s">
        <v>29</v>
      </c>
      <c r="N1283" t="s">
        <v>19</v>
      </c>
      <c r="P1283" cm="1">
        <f t="array" ref="P12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83" s="19" t="s">
        <v>406</v>
      </c>
    </row>
    <row r="1284" spans="2:18" hidden="1">
      <c r="B1284" t="s">
        <v>64</v>
      </c>
      <c r="C1284" t="s">
        <v>26</v>
      </c>
      <c r="D1284" t="s">
        <v>905</v>
      </c>
      <c r="E1284" t="s">
        <v>1149</v>
      </c>
      <c r="F1284" t="s">
        <v>374</v>
      </c>
      <c r="G1284" t="s">
        <v>512</v>
      </c>
      <c r="H1284">
        <v>1</v>
      </c>
      <c r="I1284" t="s">
        <v>753</v>
      </c>
      <c r="J1284" t="s">
        <v>956</v>
      </c>
      <c r="K1284" t="s">
        <v>512</v>
      </c>
      <c r="L1284">
        <v>1</v>
      </c>
      <c r="M1284" t="s">
        <v>29</v>
      </c>
      <c r="N1284" t="s">
        <v>19</v>
      </c>
      <c r="P1284" cm="1">
        <f t="array" ref="P12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84" s="19" t="s">
        <v>406</v>
      </c>
    </row>
    <row r="1285" spans="2:18" hidden="1">
      <c r="B1285" t="s">
        <v>64</v>
      </c>
      <c r="C1285" t="s">
        <v>26</v>
      </c>
      <c r="D1285" t="s">
        <v>905</v>
      </c>
      <c r="E1285" t="s">
        <v>1149</v>
      </c>
      <c r="F1285" t="s">
        <v>374</v>
      </c>
      <c r="G1285" t="s">
        <v>512</v>
      </c>
      <c r="H1285">
        <v>1</v>
      </c>
      <c r="I1285" t="s">
        <v>755</v>
      </c>
      <c r="J1285" t="s">
        <v>957</v>
      </c>
      <c r="K1285" t="s">
        <v>512</v>
      </c>
      <c r="L1285">
        <v>1</v>
      </c>
      <c r="M1285" t="s">
        <v>29</v>
      </c>
      <c r="N1285" t="s">
        <v>19</v>
      </c>
      <c r="P1285" cm="1">
        <f t="array" ref="P12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85" s="19" t="s">
        <v>406</v>
      </c>
    </row>
    <row r="1286" spans="2:18" hidden="1">
      <c r="B1286" t="s">
        <v>64</v>
      </c>
      <c r="C1286" t="s">
        <v>26</v>
      </c>
      <c r="D1286" t="s">
        <v>905</v>
      </c>
      <c r="E1286" t="s">
        <v>1149</v>
      </c>
      <c r="F1286" t="s">
        <v>374</v>
      </c>
      <c r="G1286" t="s">
        <v>512</v>
      </c>
      <c r="H1286">
        <v>1</v>
      </c>
      <c r="I1286" t="s">
        <v>757</v>
      </c>
      <c r="J1286" t="s">
        <v>958</v>
      </c>
      <c r="K1286" t="s">
        <v>512</v>
      </c>
      <c r="L1286">
        <v>1</v>
      </c>
      <c r="M1286" t="s">
        <v>29</v>
      </c>
      <c r="N1286" t="s">
        <v>19</v>
      </c>
      <c r="P1286" cm="1">
        <f t="array" ref="P12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86" s="19" t="s">
        <v>406</v>
      </c>
    </row>
    <row r="1287" spans="2:18" hidden="1">
      <c r="B1287" t="s">
        <v>64</v>
      </c>
      <c r="C1287" t="s">
        <v>26</v>
      </c>
      <c r="D1287" t="s">
        <v>905</v>
      </c>
      <c r="E1287" t="s">
        <v>1151</v>
      </c>
      <c r="F1287" t="s">
        <v>375</v>
      </c>
      <c r="G1287" t="s">
        <v>68</v>
      </c>
      <c r="H1287">
        <v>1</v>
      </c>
      <c r="I1287" t="s">
        <v>229</v>
      </c>
      <c r="J1287" t="s">
        <v>230</v>
      </c>
      <c r="K1287" t="s">
        <v>23</v>
      </c>
      <c r="L1287">
        <v>4.0199999999999996</v>
      </c>
      <c r="M1287" t="s">
        <v>28</v>
      </c>
      <c r="N1287" t="s">
        <v>36</v>
      </c>
      <c r="P1287" cm="1">
        <f t="array" ref="P12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87" s="19" t="s">
        <v>406</v>
      </c>
    </row>
    <row r="1288" spans="2:18" hidden="1">
      <c r="B1288" t="s">
        <v>64</v>
      </c>
      <c r="C1288" t="s">
        <v>26</v>
      </c>
      <c r="D1288" t="s">
        <v>905</v>
      </c>
      <c r="E1288" t="s">
        <v>1151</v>
      </c>
      <c r="F1288" t="s">
        <v>375</v>
      </c>
      <c r="G1288" t="s">
        <v>68</v>
      </c>
      <c r="H1288">
        <v>1</v>
      </c>
      <c r="I1288" t="s">
        <v>1152</v>
      </c>
      <c r="J1288" t="s">
        <v>375</v>
      </c>
      <c r="K1288" t="s">
        <v>68</v>
      </c>
      <c r="L1288">
        <v>1</v>
      </c>
      <c r="M1288" t="s">
        <v>28</v>
      </c>
      <c r="N1288" t="s">
        <v>30</v>
      </c>
      <c r="P1288" cm="1">
        <f t="array" ref="P12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88" s="19" t="s">
        <v>406</v>
      </c>
    </row>
    <row r="1289" spans="2:18" hidden="1">
      <c r="B1289" t="s">
        <v>64</v>
      </c>
      <c r="C1289" t="s">
        <v>26</v>
      </c>
      <c r="D1289" t="s">
        <v>905</v>
      </c>
      <c r="E1289" t="s">
        <v>1151</v>
      </c>
      <c r="F1289" t="s">
        <v>375</v>
      </c>
      <c r="G1289" t="s">
        <v>68</v>
      </c>
      <c r="H1289">
        <v>1</v>
      </c>
      <c r="I1289" t="s">
        <v>1036</v>
      </c>
      <c r="J1289" t="s">
        <v>1037</v>
      </c>
      <c r="K1289" t="s">
        <v>68</v>
      </c>
      <c r="L1289">
        <v>6</v>
      </c>
      <c r="M1289" t="s">
        <v>29</v>
      </c>
      <c r="N1289" t="s">
        <v>44</v>
      </c>
      <c r="P1289" cm="1">
        <f t="array" ref="P12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89" s="19" t="s">
        <v>406</v>
      </c>
    </row>
    <row r="1290" spans="2:18" hidden="1">
      <c r="B1290" t="s">
        <v>64</v>
      </c>
      <c r="C1290" t="s">
        <v>26</v>
      </c>
      <c r="D1290" t="s">
        <v>905</v>
      </c>
      <c r="E1290" t="s">
        <v>1151</v>
      </c>
      <c r="F1290" t="s">
        <v>375</v>
      </c>
      <c r="G1290" t="s">
        <v>512</v>
      </c>
      <c r="H1290">
        <v>1</v>
      </c>
      <c r="I1290" t="s">
        <v>515</v>
      </c>
      <c r="J1290" t="s">
        <v>516</v>
      </c>
      <c r="K1290" t="s">
        <v>512</v>
      </c>
      <c r="L1290">
        <v>1</v>
      </c>
      <c r="M1290" t="s">
        <v>29</v>
      </c>
      <c r="N1290" t="s">
        <v>19</v>
      </c>
      <c r="P1290" cm="1">
        <f t="array" ref="P12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90" s="19" t="s">
        <v>406</v>
      </c>
    </row>
    <row r="1291" spans="2:18" hidden="1">
      <c r="B1291" t="s">
        <v>64</v>
      </c>
      <c r="C1291" t="s">
        <v>26</v>
      </c>
      <c r="D1291" t="s">
        <v>905</v>
      </c>
      <c r="E1291" t="s">
        <v>1151</v>
      </c>
      <c r="F1291" t="s">
        <v>375</v>
      </c>
      <c r="G1291" t="s">
        <v>512</v>
      </c>
      <c r="H1291">
        <v>1</v>
      </c>
      <c r="I1291" t="s">
        <v>660</v>
      </c>
      <c r="J1291" t="s">
        <v>661</v>
      </c>
      <c r="K1291" t="s">
        <v>512</v>
      </c>
      <c r="L1291">
        <v>1</v>
      </c>
      <c r="M1291" t="s">
        <v>29</v>
      </c>
      <c r="N1291" t="s">
        <v>19</v>
      </c>
      <c r="P1291" cm="1">
        <f t="array" ref="P12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91" s="19" t="s">
        <v>406</v>
      </c>
    </row>
    <row r="1292" spans="2:18" hidden="1">
      <c r="B1292" t="s">
        <v>64</v>
      </c>
      <c r="C1292" t="s">
        <v>26</v>
      </c>
      <c r="D1292" t="s">
        <v>905</v>
      </c>
      <c r="E1292" t="s">
        <v>1151</v>
      </c>
      <c r="F1292" t="s">
        <v>375</v>
      </c>
      <c r="G1292" t="s">
        <v>512</v>
      </c>
      <c r="H1292">
        <v>1</v>
      </c>
      <c r="I1292" t="s">
        <v>662</v>
      </c>
      <c r="J1292" t="s">
        <v>659</v>
      </c>
      <c r="K1292" t="s">
        <v>512</v>
      </c>
      <c r="L1292">
        <v>1</v>
      </c>
      <c r="M1292" t="s">
        <v>29</v>
      </c>
      <c r="N1292" t="s">
        <v>19</v>
      </c>
      <c r="P1292" cm="1">
        <f t="array" ref="P12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92" s="19" t="s">
        <v>406</v>
      </c>
    </row>
    <row r="1293" spans="2:18" hidden="1">
      <c r="B1293" t="s">
        <v>64</v>
      </c>
      <c r="C1293" t="s">
        <v>26</v>
      </c>
      <c r="D1293" t="s">
        <v>905</v>
      </c>
      <c r="E1293" t="s">
        <v>1151</v>
      </c>
      <c r="F1293" t="s">
        <v>375</v>
      </c>
      <c r="G1293" t="s">
        <v>512</v>
      </c>
      <c r="H1293">
        <v>1</v>
      </c>
      <c r="I1293" t="s">
        <v>650</v>
      </c>
      <c r="J1293" t="s">
        <v>651</v>
      </c>
      <c r="K1293" t="s">
        <v>512</v>
      </c>
      <c r="L1293">
        <v>1</v>
      </c>
      <c r="M1293" t="s">
        <v>29</v>
      </c>
      <c r="N1293" t="s">
        <v>19</v>
      </c>
      <c r="P1293" cm="1">
        <f t="array" ref="P12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93" s="19" t="s">
        <v>406</v>
      </c>
    </row>
    <row r="1294" spans="2:18" hidden="1">
      <c r="B1294" t="s">
        <v>64</v>
      </c>
      <c r="C1294" t="s">
        <v>26</v>
      </c>
      <c r="D1294" t="s">
        <v>905</v>
      </c>
      <c r="E1294" t="s">
        <v>1151</v>
      </c>
      <c r="F1294" t="s">
        <v>375</v>
      </c>
      <c r="G1294" t="s">
        <v>512</v>
      </c>
      <c r="H1294">
        <v>1</v>
      </c>
      <c r="I1294" t="s">
        <v>560</v>
      </c>
      <c r="J1294" t="s">
        <v>561</v>
      </c>
      <c r="K1294" t="s">
        <v>512</v>
      </c>
      <c r="L1294">
        <v>1</v>
      </c>
      <c r="M1294" t="s">
        <v>29</v>
      </c>
      <c r="N1294" t="s">
        <v>19</v>
      </c>
      <c r="P1294" cm="1">
        <f t="array" ref="P12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94" s="19" t="s">
        <v>406</v>
      </c>
    </row>
    <row r="1295" spans="2:18" hidden="1">
      <c r="B1295" t="s">
        <v>64</v>
      </c>
      <c r="C1295" t="s">
        <v>26</v>
      </c>
      <c r="D1295" t="s">
        <v>905</v>
      </c>
      <c r="E1295" t="s">
        <v>1151</v>
      </c>
      <c r="F1295" t="s">
        <v>375</v>
      </c>
      <c r="G1295" t="s">
        <v>512</v>
      </c>
      <c r="H1295">
        <v>1</v>
      </c>
      <c r="I1295" t="s">
        <v>752</v>
      </c>
      <c r="J1295" t="s">
        <v>955</v>
      </c>
      <c r="K1295" t="s">
        <v>512</v>
      </c>
      <c r="L1295">
        <v>1</v>
      </c>
      <c r="M1295" t="s">
        <v>29</v>
      </c>
      <c r="N1295" t="s">
        <v>19</v>
      </c>
      <c r="P1295" cm="1">
        <f t="array" ref="P12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95" s="19" t="s">
        <v>406</v>
      </c>
    </row>
    <row r="1296" spans="2:18" hidden="1">
      <c r="B1296" t="s">
        <v>64</v>
      </c>
      <c r="C1296" t="s">
        <v>26</v>
      </c>
      <c r="D1296" t="s">
        <v>905</v>
      </c>
      <c r="E1296" t="s">
        <v>1151</v>
      </c>
      <c r="F1296" t="s">
        <v>375</v>
      </c>
      <c r="G1296" t="s">
        <v>512</v>
      </c>
      <c r="H1296">
        <v>1</v>
      </c>
      <c r="I1296" t="s">
        <v>753</v>
      </c>
      <c r="J1296" t="s">
        <v>956</v>
      </c>
      <c r="K1296" t="s">
        <v>512</v>
      </c>
      <c r="L1296">
        <v>1</v>
      </c>
      <c r="M1296" t="s">
        <v>29</v>
      </c>
      <c r="N1296" t="s">
        <v>19</v>
      </c>
      <c r="P1296" cm="1">
        <f t="array" ref="P12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96" s="19" t="s">
        <v>406</v>
      </c>
    </row>
    <row r="1297" spans="2:18" hidden="1">
      <c r="B1297" t="s">
        <v>64</v>
      </c>
      <c r="C1297" t="s">
        <v>26</v>
      </c>
      <c r="D1297" t="s">
        <v>905</v>
      </c>
      <c r="E1297" t="s">
        <v>1151</v>
      </c>
      <c r="F1297" t="s">
        <v>375</v>
      </c>
      <c r="G1297" t="s">
        <v>512</v>
      </c>
      <c r="H1297">
        <v>1</v>
      </c>
      <c r="I1297" t="s">
        <v>755</v>
      </c>
      <c r="J1297" t="s">
        <v>957</v>
      </c>
      <c r="K1297" t="s">
        <v>512</v>
      </c>
      <c r="L1297">
        <v>1</v>
      </c>
      <c r="M1297" t="s">
        <v>29</v>
      </c>
      <c r="N1297" t="s">
        <v>19</v>
      </c>
      <c r="P1297" cm="1">
        <f t="array" ref="P12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97" s="19" t="s">
        <v>406</v>
      </c>
    </row>
    <row r="1298" spans="2:18" hidden="1">
      <c r="B1298" t="s">
        <v>64</v>
      </c>
      <c r="C1298" t="s">
        <v>26</v>
      </c>
      <c r="D1298" t="s">
        <v>905</v>
      </c>
      <c r="E1298" t="s">
        <v>1151</v>
      </c>
      <c r="F1298" t="s">
        <v>375</v>
      </c>
      <c r="G1298" t="s">
        <v>512</v>
      </c>
      <c r="H1298">
        <v>1</v>
      </c>
      <c r="I1298" t="s">
        <v>757</v>
      </c>
      <c r="J1298" t="s">
        <v>958</v>
      </c>
      <c r="K1298" t="s">
        <v>512</v>
      </c>
      <c r="L1298">
        <v>1</v>
      </c>
      <c r="M1298" t="s">
        <v>29</v>
      </c>
      <c r="N1298" t="s">
        <v>19</v>
      </c>
      <c r="P1298" cm="1">
        <f t="array" ref="P12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98" s="19" t="s">
        <v>406</v>
      </c>
    </row>
    <row r="1299" spans="2:18" hidden="1">
      <c r="B1299" t="s">
        <v>64</v>
      </c>
      <c r="C1299" t="s">
        <v>26</v>
      </c>
      <c r="D1299" t="s">
        <v>905</v>
      </c>
      <c r="E1299" t="s">
        <v>219</v>
      </c>
      <c r="F1299" t="s">
        <v>376</v>
      </c>
      <c r="G1299" t="s">
        <v>68</v>
      </c>
      <c r="H1299">
        <v>1</v>
      </c>
      <c r="I1299" t="s">
        <v>229</v>
      </c>
      <c r="J1299" t="s">
        <v>230</v>
      </c>
      <c r="K1299" t="s">
        <v>23</v>
      </c>
      <c r="L1299">
        <v>4.3</v>
      </c>
      <c r="M1299" t="s">
        <v>28</v>
      </c>
      <c r="N1299" t="s">
        <v>36</v>
      </c>
      <c r="P1299" cm="1">
        <f t="array" ref="P12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299" s="19" t="s">
        <v>406</v>
      </c>
    </row>
    <row r="1300" spans="2:18" hidden="1">
      <c r="B1300" t="s">
        <v>64</v>
      </c>
      <c r="C1300" t="s">
        <v>26</v>
      </c>
      <c r="D1300" t="s">
        <v>905</v>
      </c>
      <c r="E1300" t="s">
        <v>219</v>
      </c>
      <c r="F1300" t="s">
        <v>376</v>
      </c>
      <c r="G1300" t="s">
        <v>68</v>
      </c>
      <c r="H1300">
        <v>1</v>
      </c>
      <c r="I1300" t="s">
        <v>507</v>
      </c>
      <c r="J1300" t="s">
        <v>964</v>
      </c>
      <c r="K1300" t="s">
        <v>68</v>
      </c>
      <c r="L1300">
        <v>1</v>
      </c>
      <c r="M1300" t="s">
        <v>29</v>
      </c>
      <c r="N1300" t="s">
        <v>508</v>
      </c>
      <c r="P1300" cm="1">
        <f t="array" ref="P13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00" s="19" t="s">
        <v>406</v>
      </c>
    </row>
    <row r="1301" spans="2:18" hidden="1">
      <c r="B1301" t="s">
        <v>64</v>
      </c>
      <c r="C1301" t="s">
        <v>26</v>
      </c>
      <c r="D1301" t="s">
        <v>905</v>
      </c>
      <c r="E1301" t="s">
        <v>219</v>
      </c>
      <c r="F1301" t="s">
        <v>376</v>
      </c>
      <c r="G1301" t="s">
        <v>68</v>
      </c>
      <c r="H1301">
        <v>1</v>
      </c>
      <c r="I1301" t="s">
        <v>475</v>
      </c>
      <c r="J1301" t="s">
        <v>376</v>
      </c>
      <c r="K1301" t="s">
        <v>68</v>
      </c>
      <c r="L1301">
        <v>1</v>
      </c>
      <c r="M1301" t="s">
        <v>28</v>
      </c>
      <c r="N1301" t="s">
        <v>30</v>
      </c>
      <c r="P1301" cm="1">
        <f t="array" ref="P13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01" s="19" t="s">
        <v>406</v>
      </c>
    </row>
    <row r="1302" spans="2:18" hidden="1">
      <c r="B1302" t="s">
        <v>64</v>
      </c>
      <c r="C1302" t="s">
        <v>26</v>
      </c>
      <c r="D1302" t="s">
        <v>905</v>
      </c>
      <c r="E1302" t="s">
        <v>219</v>
      </c>
      <c r="F1302" t="s">
        <v>376</v>
      </c>
      <c r="G1302" t="s">
        <v>68</v>
      </c>
      <c r="H1302">
        <v>1</v>
      </c>
      <c r="I1302" t="s">
        <v>1036</v>
      </c>
      <c r="J1302" t="s">
        <v>1037</v>
      </c>
      <c r="K1302" t="s">
        <v>68</v>
      </c>
      <c r="L1302">
        <v>6</v>
      </c>
      <c r="M1302" t="s">
        <v>29</v>
      </c>
      <c r="N1302" t="s">
        <v>44</v>
      </c>
      <c r="P1302" cm="1">
        <f t="array" ref="P13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02" s="19" t="s">
        <v>406</v>
      </c>
    </row>
    <row r="1303" spans="2:18" hidden="1">
      <c r="B1303" t="s">
        <v>64</v>
      </c>
      <c r="C1303" t="s">
        <v>26</v>
      </c>
      <c r="D1303" t="s">
        <v>905</v>
      </c>
      <c r="E1303" t="s">
        <v>219</v>
      </c>
      <c r="F1303" t="s">
        <v>376</v>
      </c>
      <c r="G1303" t="s">
        <v>512</v>
      </c>
      <c r="H1303">
        <v>1</v>
      </c>
      <c r="I1303" t="s">
        <v>515</v>
      </c>
      <c r="J1303" t="s">
        <v>516</v>
      </c>
      <c r="K1303" t="s">
        <v>512</v>
      </c>
      <c r="L1303">
        <v>1</v>
      </c>
      <c r="M1303" t="s">
        <v>29</v>
      </c>
      <c r="N1303" t="s">
        <v>19</v>
      </c>
      <c r="P1303" cm="1">
        <f t="array" ref="P13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03" s="19" t="s">
        <v>406</v>
      </c>
    </row>
    <row r="1304" spans="2:18" hidden="1">
      <c r="B1304" t="s">
        <v>64</v>
      </c>
      <c r="C1304" t="s">
        <v>26</v>
      </c>
      <c r="D1304" t="s">
        <v>905</v>
      </c>
      <c r="E1304" t="s">
        <v>219</v>
      </c>
      <c r="F1304" t="s">
        <v>376</v>
      </c>
      <c r="G1304" t="s">
        <v>512</v>
      </c>
      <c r="H1304">
        <v>1</v>
      </c>
      <c r="I1304" t="s">
        <v>650</v>
      </c>
      <c r="J1304" t="s">
        <v>651</v>
      </c>
      <c r="K1304" t="s">
        <v>512</v>
      </c>
      <c r="L1304">
        <v>1</v>
      </c>
      <c r="M1304" t="s">
        <v>29</v>
      </c>
      <c r="N1304" t="s">
        <v>19</v>
      </c>
      <c r="P1304" cm="1">
        <f t="array" ref="P13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04" s="19" t="s">
        <v>406</v>
      </c>
    </row>
    <row r="1305" spans="2:18" hidden="1">
      <c r="B1305" t="s">
        <v>64</v>
      </c>
      <c r="C1305" t="s">
        <v>26</v>
      </c>
      <c r="D1305" t="s">
        <v>905</v>
      </c>
      <c r="E1305" t="s">
        <v>219</v>
      </c>
      <c r="F1305" t="s">
        <v>376</v>
      </c>
      <c r="G1305" t="s">
        <v>512</v>
      </c>
      <c r="H1305">
        <v>1</v>
      </c>
      <c r="I1305" t="s">
        <v>752</v>
      </c>
      <c r="J1305" t="s">
        <v>955</v>
      </c>
      <c r="K1305" t="s">
        <v>512</v>
      </c>
      <c r="L1305">
        <v>1</v>
      </c>
      <c r="M1305" t="s">
        <v>29</v>
      </c>
      <c r="N1305" t="s">
        <v>19</v>
      </c>
      <c r="P1305" cm="1">
        <f t="array" ref="P13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05" s="19" t="s">
        <v>406</v>
      </c>
    </row>
    <row r="1306" spans="2:18" hidden="1">
      <c r="B1306" t="s">
        <v>64</v>
      </c>
      <c r="C1306" t="s">
        <v>26</v>
      </c>
      <c r="D1306" t="s">
        <v>905</v>
      </c>
      <c r="E1306" t="s">
        <v>219</v>
      </c>
      <c r="F1306" t="s">
        <v>376</v>
      </c>
      <c r="G1306" t="s">
        <v>512</v>
      </c>
      <c r="H1306">
        <v>1</v>
      </c>
      <c r="I1306" t="s">
        <v>753</v>
      </c>
      <c r="J1306" t="s">
        <v>956</v>
      </c>
      <c r="K1306" t="s">
        <v>512</v>
      </c>
      <c r="L1306">
        <v>1</v>
      </c>
      <c r="M1306" t="s">
        <v>29</v>
      </c>
      <c r="N1306" t="s">
        <v>19</v>
      </c>
      <c r="P1306" cm="1">
        <f t="array" ref="P13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06" s="19" t="s">
        <v>406</v>
      </c>
    </row>
    <row r="1307" spans="2:18" hidden="1">
      <c r="B1307" t="s">
        <v>64</v>
      </c>
      <c r="C1307" t="s">
        <v>26</v>
      </c>
      <c r="D1307" t="s">
        <v>905</v>
      </c>
      <c r="E1307" t="s">
        <v>219</v>
      </c>
      <c r="F1307" t="s">
        <v>376</v>
      </c>
      <c r="G1307" t="s">
        <v>512</v>
      </c>
      <c r="H1307">
        <v>1</v>
      </c>
      <c r="I1307" t="s">
        <v>755</v>
      </c>
      <c r="J1307" t="s">
        <v>957</v>
      </c>
      <c r="K1307" t="s">
        <v>512</v>
      </c>
      <c r="L1307">
        <v>1</v>
      </c>
      <c r="M1307" t="s">
        <v>29</v>
      </c>
      <c r="N1307" t="s">
        <v>19</v>
      </c>
      <c r="P1307" cm="1">
        <f t="array" ref="P13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07" s="19" t="s">
        <v>406</v>
      </c>
    </row>
    <row r="1308" spans="2:18" hidden="1">
      <c r="B1308" t="s">
        <v>64</v>
      </c>
      <c r="C1308" t="s">
        <v>26</v>
      </c>
      <c r="D1308" t="s">
        <v>905</v>
      </c>
      <c r="E1308" t="s">
        <v>219</v>
      </c>
      <c r="F1308" t="s">
        <v>376</v>
      </c>
      <c r="G1308" t="s">
        <v>512</v>
      </c>
      <c r="H1308">
        <v>1</v>
      </c>
      <c r="I1308" t="s">
        <v>757</v>
      </c>
      <c r="J1308" t="s">
        <v>958</v>
      </c>
      <c r="K1308" t="s">
        <v>512</v>
      </c>
      <c r="L1308">
        <v>1</v>
      </c>
      <c r="M1308" t="s">
        <v>29</v>
      </c>
      <c r="N1308" t="s">
        <v>19</v>
      </c>
      <c r="P1308" cm="1">
        <f t="array" ref="P13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08" s="19" t="s">
        <v>406</v>
      </c>
    </row>
    <row r="1309" spans="2:18" hidden="1">
      <c r="B1309" t="s">
        <v>64</v>
      </c>
      <c r="C1309" t="s">
        <v>26</v>
      </c>
      <c r="D1309" t="s">
        <v>905</v>
      </c>
      <c r="E1309" t="s">
        <v>1153</v>
      </c>
      <c r="F1309" t="s">
        <v>377</v>
      </c>
      <c r="G1309" t="s">
        <v>68</v>
      </c>
      <c r="H1309">
        <v>1</v>
      </c>
      <c r="I1309" t="s">
        <v>229</v>
      </c>
      <c r="J1309" t="s">
        <v>230</v>
      </c>
      <c r="K1309" t="s">
        <v>23</v>
      </c>
      <c r="L1309">
        <v>5.3579999999999997</v>
      </c>
      <c r="M1309" t="s">
        <v>28</v>
      </c>
      <c r="N1309" t="s">
        <v>36</v>
      </c>
      <c r="P1309" cm="1">
        <f t="array" ref="P13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09" s="19" t="s">
        <v>406</v>
      </c>
    </row>
    <row r="1310" spans="2:18" hidden="1">
      <c r="B1310" t="s">
        <v>64</v>
      </c>
      <c r="C1310" t="s">
        <v>26</v>
      </c>
      <c r="D1310" t="s">
        <v>905</v>
      </c>
      <c r="E1310" t="s">
        <v>1153</v>
      </c>
      <c r="F1310" t="s">
        <v>377</v>
      </c>
      <c r="G1310" t="s">
        <v>68</v>
      </c>
      <c r="H1310">
        <v>1</v>
      </c>
      <c r="I1310" t="s">
        <v>1154</v>
      </c>
      <c r="J1310" t="s">
        <v>377</v>
      </c>
      <c r="K1310" t="s">
        <v>68</v>
      </c>
      <c r="L1310">
        <v>1</v>
      </c>
      <c r="M1310" t="s">
        <v>28</v>
      </c>
      <c r="N1310" t="s">
        <v>30</v>
      </c>
      <c r="P1310" cm="1">
        <f t="array" ref="P13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10" s="19" t="s">
        <v>406</v>
      </c>
    </row>
    <row r="1311" spans="2:18" hidden="1">
      <c r="B1311" t="s">
        <v>64</v>
      </c>
      <c r="C1311" t="s">
        <v>26</v>
      </c>
      <c r="D1311" t="s">
        <v>905</v>
      </c>
      <c r="E1311" t="s">
        <v>1153</v>
      </c>
      <c r="F1311" t="s">
        <v>377</v>
      </c>
      <c r="G1311" t="s">
        <v>68</v>
      </c>
      <c r="H1311">
        <v>1</v>
      </c>
      <c r="I1311" t="s">
        <v>1036</v>
      </c>
      <c r="J1311" t="s">
        <v>1037</v>
      </c>
      <c r="K1311" t="s">
        <v>68</v>
      </c>
      <c r="L1311">
        <v>6</v>
      </c>
      <c r="M1311" t="s">
        <v>29</v>
      </c>
      <c r="N1311" t="s">
        <v>44</v>
      </c>
      <c r="P1311" cm="1">
        <f t="array" ref="P13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11" s="19" t="s">
        <v>406</v>
      </c>
    </row>
    <row r="1312" spans="2:18" hidden="1">
      <c r="B1312" t="s">
        <v>64</v>
      </c>
      <c r="C1312" t="s">
        <v>26</v>
      </c>
      <c r="D1312" t="s">
        <v>905</v>
      </c>
      <c r="E1312" t="s">
        <v>1153</v>
      </c>
      <c r="F1312" t="s">
        <v>377</v>
      </c>
      <c r="G1312" t="s">
        <v>512</v>
      </c>
      <c r="H1312">
        <v>1</v>
      </c>
      <c r="I1312" t="s">
        <v>515</v>
      </c>
      <c r="J1312" t="s">
        <v>516</v>
      </c>
      <c r="K1312" t="s">
        <v>512</v>
      </c>
      <c r="L1312">
        <v>1</v>
      </c>
      <c r="M1312" t="s">
        <v>29</v>
      </c>
      <c r="N1312" t="s">
        <v>19</v>
      </c>
      <c r="P1312" cm="1">
        <f t="array" ref="P13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12" s="19" t="s">
        <v>406</v>
      </c>
    </row>
    <row r="1313" spans="2:18" hidden="1">
      <c r="B1313" t="s">
        <v>64</v>
      </c>
      <c r="C1313" t="s">
        <v>26</v>
      </c>
      <c r="D1313" t="s">
        <v>905</v>
      </c>
      <c r="E1313" t="s">
        <v>1153</v>
      </c>
      <c r="F1313" t="s">
        <v>377</v>
      </c>
      <c r="G1313" t="s">
        <v>512</v>
      </c>
      <c r="H1313">
        <v>1</v>
      </c>
      <c r="I1313" t="s">
        <v>663</v>
      </c>
      <c r="J1313" t="s">
        <v>664</v>
      </c>
      <c r="K1313" t="s">
        <v>512</v>
      </c>
      <c r="L1313">
        <v>1</v>
      </c>
      <c r="M1313" t="s">
        <v>29</v>
      </c>
      <c r="N1313" t="s">
        <v>19</v>
      </c>
      <c r="P1313" cm="1">
        <f t="array" ref="P13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13" s="19" t="s">
        <v>406</v>
      </c>
    </row>
    <row r="1314" spans="2:18" hidden="1">
      <c r="B1314" t="s">
        <v>64</v>
      </c>
      <c r="C1314" t="s">
        <v>26</v>
      </c>
      <c r="D1314" t="s">
        <v>905</v>
      </c>
      <c r="E1314" t="s">
        <v>1153</v>
      </c>
      <c r="F1314" t="s">
        <v>377</v>
      </c>
      <c r="G1314" t="s">
        <v>512</v>
      </c>
      <c r="H1314">
        <v>1</v>
      </c>
      <c r="I1314" t="s">
        <v>665</v>
      </c>
      <c r="J1314" t="s">
        <v>666</v>
      </c>
      <c r="K1314" t="s">
        <v>512</v>
      </c>
      <c r="L1314">
        <v>1</v>
      </c>
      <c r="M1314" t="s">
        <v>29</v>
      </c>
      <c r="N1314" t="s">
        <v>19</v>
      </c>
      <c r="P1314" cm="1">
        <f t="array" ref="P13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14" s="19" t="s">
        <v>406</v>
      </c>
    </row>
    <row r="1315" spans="2:18" hidden="1">
      <c r="B1315" t="s">
        <v>64</v>
      </c>
      <c r="C1315" t="s">
        <v>26</v>
      </c>
      <c r="D1315" t="s">
        <v>905</v>
      </c>
      <c r="E1315" t="s">
        <v>1153</v>
      </c>
      <c r="F1315" t="s">
        <v>377</v>
      </c>
      <c r="G1315" t="s">
        <v>512</v>
      </c>
      <c r="H1315">
        <v>1</v>
      </c>
      <c r="I1315" t="s">
        <v>650</v>
      </c>
      <c r="J1315" t="s">
        <v>651</v>
      </c>
      <c r="K1315" t="s">
        <v>512</v>
      </c>
      <c r="L1315">
        <v>1</v>
      </c>
      <c r="M1315" t="s">
        <v>29</v>
      </c>
      <c r="N1315" t="s">
        <v>19</v>
      </c>
      <c r="P1315" cm="1">
        <f t="array" ref="P13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15" s="19" t="s">
        <v>406</v>
      </c>
    </row>
    <row r="1316" spans="2:18" hidden="1">
      <c r="B1316" t="s">
        <v>64</v>
      </c>
      <c r="C1316" t="s">
        <v>26</v>
      </c>
      <c r="D1316" t="s">
        <v>905</v>
      </c>
      <c r="E1316" t="s">
        <v>1153</v>
      </c>
      <c r="F1316" t="s">
        <v>377</v>
      </c>
      <c r="G1316" t="s">
        <v>512</v>
      </c>
      <c r="H1316">
        <v>1</v>
      </c>
      <c r="I1316" t="s">
        <v>560</v>
      </c>
      <c r="J1316" t="s">
        <v>561</v>
      </c>
      <c r="K1316" t="s">
        <v>512</v>
      </c>
      <c r="L1316">
        <v>1</v>
      </c>
      <c r="M1316" t="s">
        <v>29</v>
      </c>
      <c r="N1316" t="s">
        <v>19</v>
      </c>
      <c r="P1316" cm="1">
        <f t="array" ref="P13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16" s="19" t="s">
        <v>406</v>
      </c>
    </row>
    <row r="1317" spans="2:18" hidden="1">
      <c r="B1317" t="s">
        <v>64</v>
      </c>
      <c r="C1317" t="s">
        <v>26</v>
      </c>
      <c r="D1317" t="s">
        <v>905</v>
      </c>
      <c r="E1317" t="s">
        <v>1153</v>
      </c>
      <c r="F1317" t="s">
        <v>377</v>
      </c>
      <c r="G1317" t="s">
        <v>512</v>
      </c>
      <c r="H1317">
        <v>1</v>
      </c>
      <c r="I1317" t="s">
        <v>752</v>
      </c>
      <c r="J1317" t="s">
        <v>955</v>
      </c>
      <c r="K1317" t="s">
        <v>512</v>
      </c>
      <c r="L1317">
        <v>1</v>
      </c>
      <c r="M1317" t="s">
        <v>29</v>
      </c>
      <c r="N1317" t="s">
        <v>19</v>
      </c>
      <c r="P1317" cm="1">
        <f t="array" ref="P13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17" s="19" t="s">
        <v>406</v>
      </c>
    </row>
    <row r="1318" spans="2:18" hidden="1">
      <c r="B1318" t="s">
        <v>64</v>
      </c>
      <c r="C1318" t="s">
        <v>26</v>
      </c>
      <c r="D1318" t="s">
        <v>905</v>
      </c>
      <c r="E1318" t="s">
        <v>1153</v>
      </c>
      <c r="F1318" t="s">
        <v>377</v>
      </c>
      <c r="G1318" t="s">
        <v>512</v>
      </c>
      <c r="H1318">
        <v>1</v>
      </c>
      <c r="I1318" t="s">
        <v>753</v>
      </c>
      <c r="J1318" t="s">
        <v>956</v>
      </c>
      <c r="K1318" t="s">
        <v>512</v>
      </c>
      <c r="L1318">
        <v>1</v>
      </c>
      <c r="M1318" t="s">
        <v>29</v>
      </c>
      <c r="N1318" t="s">
        <v>19</v>
      </c>
      <c r="P1318" cm="1">
        <f t="array" ref="P13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18" s="19" t="s">
        <v>406</v>
      </c>
    </row>
    <row r="1319" spans="2:18" hidden="1">
      <c r="B1319" t="s">
        <v>64</v>
      </c>
      <c r="C1319" t="s">
        <v>26</v>
      </c>
      <c r="D1319" t="s">
        <v>905</v>
      </c>
      <c r="E1319" t="s">
        <v>1153</v>
      </c>
      <c r="F1319" t="s">
        <v>377</v>
      </c>
      <c r="G1319" t="s">
        <v>512</v>
      </c>
      <c r="H1319">
        <v>1</v>
      </c>
      <c r="I1319" t="s">
        <v>755</v>
      </c>
      <c r="J1319" t="s">
        <v>957</v>
      </c>
      <c r="K1319" t="s">
        <v>512</v>
      </c>
      <c r="L1319">
        <v>1</v>
      </c>
      <c r="M1319" t="s">
        <v>29</v>
      </c>
      <c r="N1319" t="s">
        <v>19</v>
      </c>
      <c r="P1319" cm="1">
        <f t="array" ref="P13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19" s="19" t="s">
        <v>406</v>
      </c>
    </row>
    <row r="1320" spans="2:18" hidden="1">
      <c r="B1320" t="s">
        <v>64</v>
      </c>
      <c r="C1320" t="s">
        <v>26</v>
      </c>
      <c r="D1320" t="s">
        <v>905</v>
      </c>
      <c r="E1320" t="s">
        <v>1153</v>
      </c>
      <c r="F1320" t="s">
        <v>377</v>
      </c>
      <c r="G1320" t="s">
        <v>512</v>
      </c>
      <c r="H1320">
        <v>1</v>
      </c>
      <c r="I1320" t="s">
        <v>757</v>
      </c>
      <c r="J1320" t="s">
        <v>958</v>
      </c>
      <c r="K1320" t="s">
        <v>512</v>
      </c>
      <c r="L1320">
        <v>1</v>
      </c>
      <c r="M1320" t="s">
        <v>29</v>
      </c>
      <c r="N1320" t="s">
        <v>19</v>
      </c>
      <c r="P1320" cm="1">
        <f t="array" ref="P13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20" s="19" t="s">
        <v>406</v>
      </c>
    </row>
    <row r="1321" spans="2:18" hidden="1">
      <c r="B1321" t="s">
        <v>64</v>
      </c>
      <c r="C1321" t="s">
        <v>26</v>
      </c>
      <c r="D1321" t="s">
        <v>905</v>
      </c>
      <c r="E1321" t="s">
        <v>1155</v>
      </c>
      <c r="F1321" t="s">
        <v>378</v>
      </c>
      <c r="G1321" t="s">
        <v>68</v>
      </c>
      <c r="H1321">
        <v>1</v>
      </c>
      <c r="I1321" t="s">
        <v>229</v>
      </c>
      <c r="J1321" t="s">
        <v>230</v>
      </c>
      <c r="K1321" t="s">
        <v>23</v>
      </c>
      <c r="L1321">
        <v>5.0599999999999996</v>
      </c>
      <c r="M1321" t="s">
        <v>28</v>
      </c>
      <c r="N1321" t="s">
        <v>36</v>
      </c>
      <c r="P1321" cm="1">
        <f t="array" ref="P13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21" s="19" t="s">
        <v>406</v>
      </c>
    </row>
    <row r="1322" spans="2:18" hidden="1">
      <c r="B1322" t="s">
        <v>64</v>
      </c>
      <c r="C1322" t="s">
        <v>26</v>
      </c>
      <c r="D1322" t="s">
        <v>905</v>
      </c>
      <c r="E1322" t="s">
        <v>1155</v>
      </c>
      <c r="F1322" t="s">
        <v>378</v>
      </c>
      <c r="G1322" t="s">
        <v>68</v>
      </c>
      <c r="H1322">
        <v>1</v>
      </c>
      <c r="I1322" t="s">
        <v>1156</v>
      </c>
      <c r="J1322" t="s">
        <v>378</v>
      </c>
      <c r="K1322" t="s">
        <v>68</v>
      </c>
      <c r="L1322">
        <v>1</v>
      </c>
      <c r="M1322" t="s">
        <v>28</v>
      </c>
      <c r="N1322" t="s">
        <v>30</v>
      </c>
      <c r="P1322" cm="1">
        <f t="array" ref="P13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22" s="19" t="s">
        <v>406</v>
      </c>
    </row>
    <row r="1323" spans="2:18" hidden="1">
      <c r="B1323" t="s">
        <v>64</v>
      </c>
      <c r="C1323" t="s">
        <v>26</v>
      </c>
      <c r="D1323" t="s">
        <v>905</v>
      </c>
      <c r="E1323" t="s">
        <v>1155</v>
      </c>
      <c r="F1323" t="s">
        <v>378</v>
      </c>
      <c r="G1323" t="s">
        <v>68</v>
      </c>
      <c r="H1323">
        <v>1</v>
      </c>
      <c r="I1323" t="s">
        <v>1036</v>
      </c>
      <c r="J1323" t="s">
        <v>1037</v>
      </c>
      <c r="K1323" t="s">
        <v>68</v>
      </c>
      <c r="L1323">
        <v>6</v>
      </c>
      <c r="M1323" t="s">
        <v>29</v>
      </c>
      <c r="N1323" t="s">
        <v>44</v>
      </c>
      <c r="P1323" cm="1">
        <f t="array" ref="P13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23" s="19" t="s">
        <v>406</v>
      </c>
    </row>
    <row r="1324" spans="2:18" hidden="1">
      <c r="B1324" t="s">
        <v>64</v>
      </c>
      <c r="C1324" t="s">
        <v>26</v>
      </c>
      <c r="D1324" t="s">
        <v>905</v>
      </c>
      <c r="E1324" t="s">
        <v>1155</v>
      </c>
      <c r="F1324" t="s">
        <v>378</v>
      </c>
      <c r="G1324" t="s">
        <v>512</v>
      </c>
      <c r="H1324">
        <v>1</v>
      </c>
      <c r="I1324" t="s">
        <v>515</v>
      </c>
      <c r="J1324" t="s">
        <v>516</v>
      </c>
      <c r="K1324" t="s">
        <v>512</v>
      </c>
      <c r="L1324">
        <v>1</v>
      </c>
      <c r="M1324" t="s">
        <v>29</v>
      </c>
      <c r="N1324" t="s">
        <v>19</v>
      </c>
      <c r="P1324" cm="1">
        <f t="array" ref="P13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24" s="19" t="s">
        <v>406</v>
      </c>
    </row>
    <row r="1325" spans="2:18" hidden="1">
      <c r="B1325" t="s">
        <v>64</v>
      </c>
      <c r="C1325" t="s">
        <v>26</v>
      </c>
      <c r="D1325" t="s">
        <v>905</v>
      </c>
      <c r="E1325" t="s">
        <v>1155</v>
      </c>
      <c r="F1325" t="s">
        <v>378</v>
      </c>
      <c r="G1325" t="s">
        <v>512</v>
      </c>
      <c r="H1325">
        <v>1</v>
      </c>
      <c r="I1325" t="s">
        <v>667</v>
      </c>
      <c r="J1325" t="s">
        <v>668</v>
      </c>
      <c r="K1325" t="s">
        <v>512</v>
      </c>
      <c r="L1325">
        <v>1</v>
      </c>
      <c r="M1325" t="s">
        <v>29</v>
      </c>
      <c r="N1325" t="s">
        <v>19</v>
      </c>
      <c r="P1325" cm="1">
        <f t="array" ref="P13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25" s="19" t="s">
        <v>406</v>
      </c>
    </row>
    <row r="1326" spans="2:18" hidden="1">
      <c r="B1326" t="s">
        <v>64</v>
      </c>
      <c r="C1326" t="s">
        <v>26</v>
      </c>
      <c r="D1326" t="s">
        <v>905</v>
      </c>
      <c r="E1326" t="s">
        <v>1155</v>
      </c>
      <c r="F1326" t="s">
        <v>378</v>
      </c>
      <c r="G1326" t="s">
        <v>512</v>
      </c>
      <c r="H1326">
        <v>1</v>
      </c>
      <c r="I1326" t="s">
        <v>669</v>
      </c>
      <c r="J1326" t="s">
        <v>670</v>
      </c>
      <c r="K1326" t="s">
        <v>512</v>
      </c>
      <c r="L1326">
        <v>1</v>
      </c>
      <c r="M1326" t="s">
        <v>29</v>
      </c>
      <c r="N1326" t="s">
        <v>19</v>
      </c>
      <c r="P1326" cm="1">
        <f t="array" ref="P13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26" s="19" t="s">
        <v>406</v>
      </c>
    </row>
    <row r="1327" spans="2:18" hidden="1">
      <c r="B1327" t="s">
        <v>64</v>
      </c>
      <c r="C1327" t="s">
        <v>26</v>
      </c>
      <c r="D1327" t="s">
        <v>905</v>
      </c>
      <c r="E1327" t="s">
        <v>1155</v>
      </c>
      <c r="F1327" t="s">
        <v>378</v>
      </c>
      <c r="G1327" t="s">
        <v>512</v>
      </c>
      <c r="H1327">
        <v>1</v>
      </c>
      <c r="I1327" t="s">
        <v>650</v>
      </c>
      <c r="J1327" t="s">
        <v>651</v>
      </c>
      <c r="K1327" t="s">
        <v>512</v>
      </c>
      <c r="L1327">
        <v>1</v>
      </c>
      <c r="M1327" t="s">
        <v>29</v>
      </c>
      <c r="N1327" t="s">
        <v>19</v>
      </c>
      <c r="P1327" cm="1">
        <f t="array" ref="P13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27" s="19" t="s">
        <v>406</v>
      </c>
    </row>
    <row r="1328" spans="2:18" hidden="1">
      <c r="B1328" t="s">
        <v>64</v>
      </c>
      <c r="C1328" t="s">
        <v>26</v>
      </c>
      <c r="D1328" t="s">
        <v>905</v>
      </c>
      <c r="E1328" t="s">
        <v>1155</v>
      </c>
      <c r="F1328" t="s">
        <v>378</v>
      </c>
      <c r="G1328" t="s">
        <v>512</v>
      </c>
      <c r="H1328">
        <v>1</v>
      </c>
      <c r="I1328" t="s">
        <v>560</v>
      </c>
      <c r="J1328" t="s">
        <v>561</v>
      </c>
      <c r="K1328" t="s">
        <v>512</v>
      </c>
      <c r="L1328">
        <v>1</v>
      </c>
      <c r="M1328" t="s">
        <v>29</v>
      </c>
      <c r="N1328" t="s">
        <v>19</v>
      </c>
      <c r="P1328" cm="1">
        <f t="array" ref="P13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28" s="19" t="s">
        <v>406</v>
      </c>
    </row>
    <row r="1329" spans="2:18" hidden="1">
      <c r="B1329" t="s">
        <v>64</v>
      </c>
      <c r="C1329" t="s">
        <v>26</v>
      </c>
      <c r="D1329" t="s">
        <v>905</v>
      </c>
      <c r="E1329" t="s">
        <v>1155</v>
      </c>
      <c r="F1329" t="s">
        <v>378</v>
      </c>
      <c r="G1329" t="s">
        <v>512</v>
      </c>
      <c r="H1329">
        <v>1</v>
      </c>
      <c r="I1329" t="s">
        <v>752</v>
      </c>
      <c r="J1329" t="s">
        <v>955</v>
      </c>
      <c r="K1329" t="s">
        <v>512</v>
      </c>
      <c r="L1329">
        <v>1</v>
      </c>
      <c r="M1329" t="s">
        <v>29</v>
      </c>
      <c r="N1329" t="s">
        <v>19</v>
      </c>
      <c r="P1329" cm="1">
        <f t="array" ref="P13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29" s="19" t="s">
        <v>406</v>
      </c>
    </row>
    <row r="1330" spans="2:18" hidden="1">
      <c r="B1330" t="s">
        <v>64</v>
      </c>
      <c r="C1330" t="s">
        <v>26</v>
      </c>
      <c r="D1330" t="s">
        <v>905</v>
      </c>
      <c r="E1330" t="s">
        <v>1155</v>
      </c>
      <c r="F1330" t="s">
        <v>378</v>
      </c>
      <c r="G1330" t="s">
        <v>512</v>
      </c>
      <c r="H1330">
        <v>1</v>
      </c>
      <c r="I1330" t="s">
        <v>753</v>
      </c>
      <c r="J1330" t="s">
        <v>956</v>
      </c>
      <c r="K1330" t="s">
        <v>512</v>
      </c>
      <c r="L1330">
        <v>1</v>
      </c>
      <c r="M1330" t="s">
        <v>29</v>
      </c>
      <c r="N1330" t="s">
        <v>19</v>
      </c>
      <c r="P1330" cm="1">
        <f t="array" ref="P13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30" s="19" t="s">
        <v>406</v>
      </c>
    </row>
    <row r="1331" spans="2:18" hidden="1">
      <c r="B1331" t="s">
        <v>64</v>
      </c>
      <c r="C1331" t="s">
        <v>26</v>
      </c>
      <c r="D1331" t="s">
        <v>905</v>
      </c>
      <c r="E1331" t="s">
        <v>1155</v>
      </c>
      <c r="F1331" t="s">
        <v>378</v>
      </c>
      <c r="G1331" t="s">
        <v>512</v>
      </c>
      <c r="H1331">
        <v>1</v>
      </c>
      <c r="I1331" t="s">
        <v>755</v>
      </c>
      <c r="J1331" t="s">
        <v>957</v>
      </c>
      <c r="K1331" t="s">
        <v>512</v>
      </c>
      <c r="L1331">
        <v>1</v>
      </c>
      <c r="M1331" t="s">
        <v>29</v>
      </c>
      <c r="N1331" t="s">
        <v>19</v>
      </c>
      <c r="P1331" cm="1">
        <f t="array" ref="P13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31" s="19" t="s">
        <v>406</v>
      </c>
    </row>
    <row r="1332" spans="2:18" hidden="1">
      <c r="B1332" t="s">
        <v>64</v>
      </c>
      <c r="C1332" t="s">
        <v>26</v>
      </c>
      <c r="D1332" t="s">
        <v>905</v>
      </c>
      <c r="E1332" t="s">
        <v>1155</v>
      </c>
      <c r="F1332" t="s">
        <v>378</v>
      </c>
      <c r="G1332" t="s">
        <v>512</v>
      </c>
      <c r="H1332">
        <v>1</v>
      </c>
      <c r="I1332" t="s">
        <v>757</v>
      </c>
      <c r="J1332" t="s">
        <v>958</v>
      </c>
      <c r="K1332" t="s">
        <v>512</v>
      </c>
      <c r="L1332">
        <v>1</v>
      </c>
      <c r="M1332" t="s">
        <v>29</v>
      </c>
      <c r="N1332" t="s">
        <v>19</v>
      </c>
      <c r="P1332" cm="1">
        <f t="array" ref="P13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32" s="19" t="s">
        <v>406</v>
      </c>
    </row>
    <row r="1333" spans="2:18" hidden="1">
      <c r="B1333" t="s">
        <v>64</v>
      </c>
      <c r="C1333" t="s">
        <v>26</v>
      </c>
      <c r="D1333" t="s">
        <v>905</v>
      </c>
      <c r="E1333" t="s">
        <v>1157</v>
      </c>
      <c r="F1333" t="s">
        <v>379</v>
      </c>
      <c r="G1333" t="s">
        <v>68</v>
      </c>
      <c r="H1333">
        <v>1</v>
      </c>
      <c r="I1333" t="s">
        <v>229</v>
      </c>
      <c r="J1333" t="s">
        <v>230</v>
      </c>
      <c r="K1333" t="s">
        <v>23</v>
      </c>
      <c r="L1333">
        <v>7.2569999999999997</v>
      </c>
      <c r="M1333" t="s">
        <v>28</v>
      </c>
      <c r="N1333" t="s">
        <v>36</v>
      </c>
      <c r="P1333" cm="1">
        <f t="array" ref="P13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33" s="19" t="s">
        <v>406</v>
      </c>
    </row>
    <row r="1334" spans="2:18" hidden="1">
      <c r="B1334" t="s">
        <v>64</v>
      </c>
      <c r="C1334" t="s">
        <v>26</v>
      </c>
      <c r="D1334" t="s">
        <v>905</v>
      </c>
      <c r="E1334" t="s">
        <v>1157</v>
      </c>
      <c r="F1334" t="s">
        <v>379</v>
      </c>
      <c r="G1334" t="s">
        <v>68</v>
      </c>
      <c r="H1334">
        <v>1</v>
      </c>
      <c r="I1334" t="s">
        <v>1158</v>
      </c>
      <c r="J1334" t="s">
        <v>379</v>
      </c>
      <c r="K1334" t="s">
        <v>68</v>
      </c>
      <c r="L1334">
        <v>1</v>
      </c>
      <c r="M1334" t="s">
        <v>28</v>
      </c>
      <c r="N1334" t="s">
        <v>30</v>
      </c>
      <c r="P1334" cm="1">
        <f t="array" ref="P13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34" s="19" t="s">
        <v>406</v>
      </c>
    </row>
    <row r="1335" spans="2:18" hidden="1">
      <c r="B1335" t="s">
        <v>64</v>
      </c>
      <c r="C1335" t="s">
        <v>26</v>
      </c>
      <c r="D1335" t="s">
        <v>905</v>
      </c>
      <c r="E1335" t="s">
        <v>1157</v>
      </c>
      <c r="F1335" t="s">
        <v>379</v>
      </c>
      <c r="G1335" t="s">
        <v>68</v>
      </c>
      <c r="H1335">
        <v>1</v>
      </c>
      <c r="I1335" t="s">
        <v>1036</v>
      </c>
      <c r="J1335" t="s">
        <v>1037</v>
      </c>
      <c r="K1335" t="s">
        <v>68</v>
      </c>
      <c r="L1335">
        <v>6</v>
      </c>
      <c r="M1335" t="s">
        <v>29</v>
      </c>
      <c r="N1335" t="s">
        <v>44</v>
      </c>
      <c r="P1335" cm="1">
        <f t="array" ref="P13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35" s="19" t="s">
        <v>406</v>
      </c>
    </row>
    <row r="1336" spans="2:18" hidden="1">
      <c r="B1336" t="s">
        <v>64</v>
      </c>
      <c r="C1336" t="s">
        <v>26</v>
      </c>
      <c r="D1336" t="s">
        <v>905</v>
      </c>
      <c r="E1336" t="s">
        <v>1157</v>
      </c>
      <c r="F1336" t="s">
        <v>379</v>
      </c>
      <c r="G1336" t="s">
        <v>512</v>
      </c>
      <c r="H1336">
        <v>1</v>
      </c>
      <c r="I1336" t="s">
        <v>515</v>
      </c>
      <c r="J1336" t="s">
        <v>516</v>
      </c>
      <c r="K1336" t="s">
        <v>512</v>
      </c>
      <c r="L1336">
        <v>1</v>
      </c>
      <c r="M1336" t="s">
        <v>29</v>
      </c>
      <c r="N1336" t="s">
        <v>19</v>
      </c>
      <c r="P1336" cm="1">
        <f t="array" ref="P13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36" s="19" t="s">
        <v>406</v>
      </c>
    </row>
    <row r="1337" spans="2:18" hidden="1">
      <c r="B1337" t="s">
        <v>64</v>
      </c>
      <c r="C1337" t="s">
        <v>26</v>
      </c>
      <c r="D1337" t="s">
        <v>905</v>
      </c>
      <c r="E1337" t="s">
        <v>1157</v>
      </c>
      <c r="F1337" t="s">
        <v>379</v>
      </c>
      <c r="G1337" t="s">
        <v>512</v>
      </c>
      <c r="H1337">
        <v>1</v>
      </c>
      <c r="I1337" t="s">
        <v>671</v>
      </c>
      <c r="J1337" t="s">
        <v>672</v>
      </c>
      <c r="K1337" t="s">
        <v>512</v>
      </c>
      <c r="L1337">
        <v>1</v>
      </c>
      <c r="M1337" t="s">
        <v>29</v>
      </c>
      <c r="N1337" t="s">
        <v>19</v>
      </c>
      <c r="P1337" cm="1">
        <f t="array" ref="P13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37" s="19" t="s">
        <v>406</v>
      </c>
    </row>
    <row r="1338" spans="2:18" hidden="1">
      <c r="B1338" t="s">
        <v>64</v>
      </c>
      <c r="C1338" t="s">
        <v>26</v>
      </c>
      <c r="D1338" t="s">
        <v>905</v>
      </c>
      <c r="E1338" t="s">
        <v>1157</v>
      </c>
      <c r="F1338" t="s">
        <v>379</v>
      </c>
      <c r="G1338" t="s">
        <v>512</v>
      </c>
      <c r="H1338">
        <v>1</v>
      </c>
      <c r="I1338" t="s">
        <v>673</v>
      </c>
      <c r="J1338" t="s">
        <v>674</v>
      </c>
      <c r="K1338" t="s">
        <v>512</v>
      </c>
      <c r="L1338">
        <v>1</v>
      </c>
      <c r="M1338" t="s">
        <v>29</v>
      </c>
      <c r="N1338" t="s">
        <v>19</v>
      </c>
      <c r="P1338" cm="1">
        <f t="array" ref="P13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38" s="19" t="s">
        <v>406</v>
      </c>
    </row>
    <row r="1339" spans="2:18" hidden="1">
      <c r="B1339" t="s">
        <v>64</v>
      </c>
      <c r="C1339" t="s">
        <v>26</v>
      </c>
      <c r="D1339" t="s">
        <v>905</v>
      </c>
      <c r="E1339" t="s">
        <v>1157</v>
      </c>
      <c r="F1339" t="s">
        <v>379</v>
      </c>
      <c r="G1339" t="s">
        <v>512</v>
      </c>
      <c r="H1339">
        <v>1</v>
      </c>
      <c r="I1339" t="s">
        <v>650</v>
      </c>
      <c r="J1339" t="s">
        <v>651</v>
      </c>
      <c r="K1339" t="s">
        <v>512</v>
      </c>
      <c r="L1339">
        <v>1</v>
      </c>
      <c r="M1339" t="s">
        <v>29</v>
      </c>
      <c r="N1339" t="s">
        <v>19</v>
      </c>
      <c r="P1339" cm="1">
        <f t="array" ref="P13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39" s="19" t="s">
        <v>406</v>
      </c>
    </row>
    <row r="1340" spans="2:18" hidden="1">
      <c r="B1340" t="s">
        <v>64</v>
      </c>
      <c r="C1340" t="s">
        <v>26</v>
      </c>
      <c r="D1340" t="s">
        <v>905</v>
      </c>
      <c r="E1340" t="s">
        <v>1157</v>
      </c>
      <c r="F1340" t="s">
        <v>379</v>
      </c>
      <c r="G1340" t="s">
        <v>512</v>
      </c>
      <c r="H1340">
        <v>1</v>
      </c>
      <c r="I1340" t="s">
        <v>560</v>
      </c>
      <c r="J1340" t="s">
        <v>561</v>
      </c>
      <c r="K1340" t="s">
        <v>512</v>
      </c>
      <c r="L1340">
        <v>1</v>
      </c>
      <c r="M1340" t="s">
        <v>29</v>
      </c>
      <c r="N1340" t="s">
        <v>19</v>
      </c>
      <c r="P1340" cm="1">
        <f t="array" ref="P13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40" s="19" t="s">
        <v>406</v>
      </c>
    </row>
    <row r="1341" spans="2:18" hidden="1">
      <c r="B1341" t="s">
        <v>64</v>
      </c>
      <c r="C1341" t="s">
        <v>26</v>
      </c>
      <c r="D1341" t="s">
        <v>905</v>
      </c>
      <c r="E1341" t="s">
        <v>1157</v>
      </c>
      <c r="F1341" t="s">
        <v>379</v>
      </c>
      <c r="G1341" t="s">
        <v>512</v>
      </c>
      <c r="H1341">
        <v>1</v>
      </c>
      <c r="I1341" t="s">
        <v>752</v>
      </c>
      <c r="J1341" t="s">
        <v>955</v>
      </c>
      <c r="K1341" t="s">
        <v>512</v>
      </c>
      <c r="L1341">
        <v>1</v>
      </c>
      <c r="M1341" t="s">
        <v>29</v>
      </c>
      <c r="N1341" t="s">
        <v>19</v>
      </c>
      <c r="P1341" cm="1">
        <f t="array" ref="P13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41" s="19" t="s">
        <v>406</v>
      </c>
    </row>
    <row r="1342" spans="2:18" hidden="1">
      <c r="B1342" t="s">
        <v>64</v>
      </c>
      <c r="C1342" t="s">
        <v>26</v>
      </c>
      <c r="D1342" t="s">
        <v>905</v>
      </c>
      <c r="E1342" t="s">
        <v>1157</v>
      </c>
      <c r="F1342" t="s">
        <v>379</v>
      </c>
      <c r="G1342" t="s">
        <v>512</v>
      </c>
      <c r="H1342">
        <v>1</v>
      </c>
      <c r="I1342" t="s">
        <v>753</v>
      </c>
      <c r="J1342" t="s">
        <v>956</v>
      </c>
      <c r="K1342" t="s">
        <v>512</v>
      </c>
      <c r="L1342">
        <v>1</v>
      </c>
      <c r="M1342" t="s">
        <v>29</v>
      </c>
      <c r="N1342" t="s">
        <v>19</v>
      </c>
      <c r="P1342" cm="1">
        <f t="array" ref="P13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42" s="19" t="s">
        <v>406</v>
      </c>
    </row>
    <row r="1343" spans="2:18" hidden="1">
      <c r="B1343" t="s">
        <v>64</v>
      </c>
      <c r="C1343" t="s">
        <v>26</v>
      </c>
      <c r="D1343" t="s">
        <v>905</v>
      </c>
      <c r="E1343" t="s">
        <v>1157</v>
      </c>
      <c r="F1343" t="s">
        <v>379</v>
      </c>
      <c r="G1343" t="s">
        <v>512</v>
      </c>
      <c r="H1343">
        <v>1</v>
      </c>
      <c r="I1343" t="s">
        <v>755</v>
      </c>
      <c r="J1343" t="s">
        <v>957</v>
      </c>
      <c r="K1343" t="s">
        <v>512</v>
      </c>
      <c r="L1343">
        <v>1</v>
      </c>
      <c r="M1343" t="s">
        <v>29</v>
      </c>
      <c r="N1343" t="s">
        <v>19</v>
      </c>
      <c r="P1343" cm="1">
        <f t="array" ref="P13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43" s="19" t="s">
        <v>406</v>
      </c>
    </row>
    <row r="1344" spans="2:18" hidden="1">
      <c r="B1344" t="s">
        <v>64</v>
      </c>
      <c r="C1344" t="s">
        <v>26</v>
      </c>
      <c r="D1344" t="s">
        <v>905</v>
      </c>
      <c r="E1344" t="s">
        <v>1157</v>
      </c>
      <c r="F1344" t="s">
        <v>379</v>
      </c>
      <c r="G1344" t="s">
        <v>512</v>
      </c>
      <c r="H1344">
        <v>1</v>
      </c>
      <c r="I1344" t="s">
        <v>757</v>
      </c>
      <c r="J1344" t="s">
        <v>958</v>
      </c>
      <c r="K1344" t="s">
        <v>512</v>
      </c>
      <c r="L1344">
        <v>1</v>
      </c>
      <c r="M1344" t="s">
        <v>29</v>
      </c>
      <c r="N1344" t="s">
        <v>19</v>
      </c>
      <c r="P1344" cm="1">
        <f t="array" ref="P13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44" s="19" t="s">
        <v>406</v>
      </c>
    </row>
    <row r="1345" spans="2:18" hidden="1">
      <c r="B1345" t="s">
        <v>64</v>
      </c>
      <c r="C1345" t="s">
        <v>26</v>
      </c>
      <c r="D1345" t="s">
        <v>905</v>
      </c>
      <c r="E1345" t="s">
        <v>1159</v>
      </c>
      <c r="F1345" t="s">
        <v>380</v>
      </c>
      <c r="G1345" t="s">
        <v>68</v>
      </c>
      <c r="H1345">
        <v>1</v>
      </c>
      <c r="I1345" t="s">
        <v>229</v>
      </c>
      <c r="J1345" t="s">
        <v>230</v>
      </c>
      <c r="K1345" t="s">
        <v>23</v>
      </c>
      <c r="L1345">
        <v>6.9249999999999998</v>
      </c>
      <c r="M1345" t="s">
        <v>28</v>
      </c>
      <c r="N1345" t="s">
        <v>36</v>
      </c>
      <c r="P1345" cm="1">
        <f t="array" ref="P13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45" s="19" t="s">
        <v>406</v>
      </c>
    </row>
    <row r="1346" spans="2:18" hidden="1">
      <c r="B1346" t="s">
        <v>64</v>
      </c>
      <c r="C1346" t="s">
        <v>26</v>
      </c>
      <c r="D1346" t="s">
        <v>905</v>
      </c>
      <c r="E1346" t="s">
        <v>1159</v>
      </c>
      <c r="F1346" t="s">
        <v>380</v>
      </c>
      <c r="G1346" t="s">
        <v>68</v>
      </c>
      <c r="H1346">
        <v>1</v>
      </c>
      <c r="I1346" t="s">
        <v>1160</v>
      </c>
      <c r="J1346" t="s">
        <v>380</v>
      </c>
      <c r="K1346" t="s">
        <v>68</v>
      </c>
      <c r="L1346">
        <v>1</v>
      </c>
      <c r="M1346" t="s">
        <v>28</v>
      </c>
      <c r="N1346" t="s">
        <v>30</v>
      </c>
      <c r="P1346" cm="1">
        <f t="array" ref="P13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46" s="19" t="s">
        <v>406</v>
      </c>
    </row>
    <row r="1347" spans="2:18" hidden="1">
      <c r="B1347" t="s">
        <v>64</v>
      </c>
      <c r="C1347" t="s">
        <v>26</v>
      </c>
      <c r="D1347" t="s">
        <v>905</v>
      </c>
      <c r="E1347" t="s">
        <v>1159</v>
      </c>
      <c r="F1347" t="s">
        <v>380</v>
      </c>
      <c r="G1347" t="s">
        <v>68</v>
      </c>
      <c r="H1347">
        <v>1</v>
      </c>
      <c r="I1347" t="s">
        <v>494</v>
      </c>
      <c r="J1347" t="s">
        <v>1131</v>
      </c>
      <c r="K1347" t="s">
        <v>68</v>
      </c>
      <c r="L1347">
        <v>6</v>
      </c>
      <c r="M1347" t="s">
        <v>29</v>
      </c>
      <c r="N1347" t="s">
        <v>44</v>
      </c>
      <c r="P1347" cm="1">
        <f t="array" ref="P13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47" s="19" t="s">
        <v>406</v>
      </c>
    </row>
    <row r="1348" spans="2:18" hidden="1">
      <c r="B1348" t="s">
        <v>64</v>
      </c>
      <c r="C1348" t="s">
        <v>26</v>
      </c>
      <c r="D1348" t="s">
        <v>905</v>
      </c>
      <c r="E1348" t="s">
        <v>1159</v>
      </c>
      <c r="F1348" t="s">
        <v>380</v>
      </c>
      <c r="G1348" t="s">
        <v>512</v>
      </c>
      <c r="H1348">
        <v>1</v>
      </c>
      <c r="I1348" t="s">
        <v>515</v>
      </c>
      <c r="J1348" t="s">
        <v>516</v>
      </c>
      <c r="K1348" t="s">
        <v>512</v>
      </c>
      <c r="L1348">
        <v>1</v>
      </c>
      <c r="M1348" t="s">
        <v>29</v>
      </c>
      <c r="N1348" t="s">
        <v>19</v>
      </c>
      <c r="P1348" cm="1">
        <f t="array" ref="P13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48" s="19" t="s">
        <v>406</v>
      </c>
    </row>
    <row r="1349" spans="2:18" hidden="1">
      <c r="B1349" t="s">
        <v>64</v>
      </c>
      <c r="C1349" t="s">
        <v>26</v>
      </c>
      <c r="D1349" t="s">
        <v>905</v>
      </c>
      <c r="E1349" t="s">
        <v>1159</v>
      </c>
      <c r="F1349" t="s">
        <v>380</v>
      </c>
      <c r="G1349" t="s">
        <v>512</v>
      </c>
      <c r="H1349">
        <v>1</v>
      </c>
      <c r="I1349" t="s">
        <v>1161</v>
      </c>
      <c r="J1349" t="s">
        <v>1162</v>
      </c>
      <c r="K1349" t="s">
        <v>512</v>
      </c>
      <c r="L1349">
        <v>1</v>
      </c>
      <c r="M1349" t="s">
        <v>29</v>
      </c>
      <c r="N1349" t="s">
        <v>19</v>
      </c>
      <c r="P1349" cm="1">
        <f t="array" ref="P13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49" s="19" t="s">
        <v>406</v>
      </c>
    </row>
    <row r="1350" spans="2:18" hidden="1">
      <c r="B1350" t="s">
        <v>64</v>
      </c>
      <c r="C1350" t="s">
        <v>26</v>
      </c>
      <c r="D1350" t="s">
        <v>905</v>
      </c>
      <c r="E1350" t="s">
        <v>1159</v>
      </c>
      <c r="F1350" t="s">
        <v>380</v>
      </c>
      <c r="G1350" t="s">
        <v>512</v>
      </c>
      <c r="H1350">
        <v>1</v>
      </c>
      <c r="I1350" t="s">
        <v>1163</v>
      </c>
      <c r="J1350" t="s">
        <v>1164</v>
      </c>
      <c r="K1350" t="s">
        <v>512</v>
      </c>
      <c r="L1350">
        <v>1</v>
      </c>
      <c r="M1350" t="s">
        <v>29</v>
      </c>
      <c r="N1350" t="s">
        <v>19</v>
      </c>
      <c r="P1350" cm="1">
        <f t="array" ref="P13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50" s="19" t="s">
        <v>406</v>
      </c>
    </row>
    <row r="1351" spans="2:18" hidden="1">
      <c r="B1351" t="s">
        <v>64</v>
      </c>
      <c r="C1351" t="s">
        <v>26</v>
      </c>
      <c r="D1351" t="s">
        <v>905</v>
      </c>
      <c r="E1351" t="s">
        <v>220</v>
      </c>
      <c r="F1351" t="s">
        <v>952</v>
      </c>
      <c r="G1351" t="s">
        <v>68</v>
      </c>
      <c r="H1351">
        <v>1</v>
      </c>
      <c r="I1351" t="s">
        <v>229</v>
      </c>
      <c r="J1351" t="s">
        <v>230</v>
      </c>
      <c r="K1351" t="s">
        <v>23</v>
      </c>
      <c r="L1351">
        <v>6.9249999999999998</v>
      </c>
      <c r="M1351" t="s">
        <v>28</v>
      </c>
      <c r="N1351" t="s">
        <v>36</v>
      </c>
      <c r="P1351" cm="1">
        <f t="array" ref="P13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51" s="19" t="s">
        <v>406</v>
      </c>
    </row>
    <row r="1352" spans="2:18" hidden="1">
      <c r="B1352" t="s">
        <v>64</v>
      </c>
      <c r="C1352" t="s">
        <v>26</v>
      </c>
      <c r="D1352" t="s">
        <v>905</v>
      </c>
      <c r="E1352" t="s">
        <v>220</v>
      </c>
      <c r="F1352" t="s">
        <v>952</v>
      </c>
      <c r="G1352" t="s">
        <v>68</v>
      </c>
      <c r="H1352">
        <v>1</v>
      </c>
      <c r="I1352" t="s">
        <v>476</v>
      </c>
      <c r="J1352" t="s">
        <v>952</v>
      </c>
      <c r="K1352" t="s">
        <v>68</v>
      </c>
      <c r="L1352">
        <v>1</v>
      </c>
      <c r="M1352" t="s">
        <v>28</v>
      </c>
      <c r="N1352" t="s">
        <v>30</v>
      </c>
      <c r="P1352" cm="1">
        <f t="array" ref="P13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52" s="19" t="s">
        <v>406</v>
      </c>
    </row>
    <row r="1353" spans="2:18" hidden="1">
      <c r="B1353" t="s">
        <v>64</v>
      </c>
      <c r="C1353" t="s">
        <v>26</v>
      </c>
      <c r="D1353" t="s">
        <v>905</v>
      </c>
      <c r="E1353" t="s">
        <v>220</v>
      </c>
      <c r="F1353" t="s">
        <v>952</v>
      </c>
      <c r="G1353" t="s">
        <v>68</v>
      </c>
      <c r="H1353">
        <v>1</v>
      </c>
      <c r="I1353" t="s">
        <v>494</v>
      </c>
      <c r="J1353" t="s">
        <v>1131</v>
      </c>
      <c r="K1353" t="s">
        <v>68</v>
      </c>
      <c r="L1353">
        <v>6</v>
      </c>
      <c r="M1353" t="s">
        <v>29</v>
      </c>
      <c r="N1353" t="s">
        <v>44</v>
      </c>
      <c r="P1353" cm="1">
        <f t="array" ref="P13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53" s="19" t="s">
        <v>406</v>
      </c>
    </row>
    <row r="1354" spans="2:18" hidden="1">
      <c r="B1354" t="s">
        <v>64</v>
      </c>
      <c r="C1354" t="s">
        <v>26</v>
      </c>
      <c r="D1354" t="s">
        <v>905</v>
      </c>
      <c r="E1354" t="s">
        <v>1165</v>
      </c>
      <c r="F1354" t="s">
        <v>381</v>
      </c>
      <c r="G1354" t="s">
        <v>68</v>
      </c>
      <c r="H1354">
        <v>1</v>
      </c>
      <c r="I1354" t="s">
        <v>229</v>
      </c>
      <c r="J1354" t="s">
        <v>230</v>
      </c>
      <c r="K1354" t="s">
        <v>23</v>
      </c>
      <c r="L1354">
        <v>7.298</v>
      </c>
      <c r="M1354" t="s">
        <v>28</v>
      </c>
      <c r="N1354" t="s">
        <v>36</v>
      </c>
      <c r="P1354" cm="1">
        <f t="array" ref="P13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54" s="19" t="s">
        <v>406</v>
      </c>
    </row>
    <row r="1355" spans="2:18" hidden="1">
      <c r="B1355" t="s">
        <v>64</v>
      </c>
      <c r="C1355" t="s">
        <v>26</v>
      </c>
      <c r="D1355" t="s">
        <v>905</v>
      </c>
      <c r="E1355" t="s">
        <v>1165</v>
      </c>
      <c r="F1355" t="s">
        <v>381</v>
      </c>
      <c r="G1355" t="s">
        <v>68</v>
      </c>
      <c r="H1355">
        <v>1</v>
      </c>
      <c r="I1355" t="s">
        <v>1166</v>
      </c>
      <c r="J1355" t="s">
        <v>381</v>
      </c>
      <c r="K1355" t="s">
        <v>68</v>
      </c>
      <c r="L1355">
        <v>1</v>
      </c>
      <c r="M1355" t="s">
        <v>28</v>
      </c>
      <c r="N1355" t="s">
        <v>30</v>
      </c>
      <c r="P1355" cm="1">
        <f t="array" ref="P13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55" s="19" t="s">
        <v>406</v>
      </c>
    </row>
    <row r="1356" spans="2:18" hidden="1">
      <c r="B1356" t="s">
        <v>64</v>
      </c>
      <c r="C1356" t="s">
        <v>26</v>
      </c>
      <c r="D1356" t="s">
        <v>905</v>
      </c>
      <c r="E1356" t="s">
        <v>1165</v>
      </c>
      <c r="F1356" t="s">
        <v>381</v>
      </c>
      <c r="G1356" t="s">
        <v>68</v>
      </c>
      <c r="H1356">
        <v>1</v>
      </c>
      <c r="I1356" t="s">
        <v>494</v>
      </c>
      <c r="J1356" t="s">
        <v>1131</v>
      </c>
      <c r="K1356" t="s">
        <v>68</v>
      </c>
      <c r="L1356">
        <v>6</v>
      </c>
      <c r="M1356" t="s">
        <v>29</v>
      </c>
      <c r="N1356" t="s">
        <v>44</v>
      </c>
      <c r="P1356" cm="1">
        <f t="array" ref="P13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56" s="19" t="s">
        <v>406</v>
      </c>
    </row>
    <row r="1357" spans="2:18" hidden="1">
      <c r="B1357" t="s">
        <v>64</v>
      </c>
      <c r="C1357" t="s">
        <v>26</v>
      </c>
      <c r="D1357" t="s">
        <v>905</v>
      </c>
      <c r="E1357" t="s">
        <v>1165</v>
      </c>
      <c r="F1357" t="s">
        <v>381</v>
      </c>
      <c r="G1357" t="s">
        <v>68</v>
      </c>
      <c r="H1357">
        <v>1</v>
      </c>
      <c r="I1357" t="s">
        <v>509</v>
      </c>
      <c r="J1357" t="s">
        <v>1110</v>
      </c>
      <c r="K1357" t="s">
        <v>68</v>
      </c>
      <c r="L1357">
        <v>1</v>
      </c>
      <c r="M1357" t="s">
        <v>29</v>
      </c>
      <c r="N1357" t="s">
        <v>19</v>
      </c>
      <c r="P1357" cm="1">
        <f t="array" ref="P13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57" s="19" t="s">
        <v>406</v>
      </c>
    </row>
    <row r="1358" spans="2:18" hidden="1">
      <c r="B1358" t="s">
        <v>64</v>
      </c>
      <c r="C1358" t="s">
        <v>26</v>
      </c>
      <c r="D1358" t="s">
        <v>905</v>
      </c>
      <c r="E1358" t="s">
        <v>1165</v>
      </c>
      <c r="F1358" t="s">
        <v>381</v>
      </c>
      <c r="G1358" t="s">
        <v>512</v>
      </c>
      <c r="H1358">
        <v>1</v>
      </c>
      <c r="I1358" t="s">
        <v>515</v>
      </c>
      <c r="J1358" t="s">
        <v>516</v>
      </c>
      <c r="K1358" t="s">
        <v>512</v>
      </c>
      <c r="L1358">
        <v>1</v>
      </c>
      <c r="M1358" t="s">
        <v>29</v>
      </c>
      <c r="N1358" t="s">
        <v>19</v>
      </c>
      <c r="P1358" cm="1">
        <f t="array" ref="P13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58" s="19" t="s">
        <v>406</v>
      </c>
    </row>
    <row r="1359" spans="2:18" hidden="1">
      <c r="B1359" t="s">
        <v>64</v>
      </c>
      <c r="C1359" t="s">
        <v>26</v>
      </c>
      <c r="D1359" t="s">
        <v>905</v>
      </c>
      <c r="E1359" t="s">
        <v>1165</v>
      </c>
      <c r="F1359" t="s">
        <v>381</v>
      </c>
      <c r="G1359" t="s">
        <v>512</v>
      </c>
      <c r="H1359">
        <v>1</v>
      </c>
      <c r="I1359" t="s">
        <v>509</v>
      </c>
      <c r="J1359" t="s">
        <v>1110</v>
      </c>
      <c r="K1359" t="s">
        <v>512</v>
      </c>
      <c r="L1359">
        <v>2</v>
      </c>
      <c r="M1359" t="s">
        <v>29</v>
      </c>
      <c r="N1359" t="s">
        <v>19</v>
      </c>
      <c r="P1359" cm="1">
        <f t="array" ref="P13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59" s="19" t="s">
        <v>406</v>
      </c>
    </row>
    <row r="1360" spans="2:18" hidden="1">
      <c r="B1360" t="s">
        <v>64</v>
      </c>
      <c r="C1360" t="s">
        <v>26</v>
      </c>
      <c r="D1360" t="s">
        <v>905</v>
      </c>
      <c r="E1360" t="s">
        <v>1165</v>
      </c>
      <c r="F1360" t="s">
        <v>381</v>
      </c>
      <c r="G1360" t="s">
        <v>512</v>
      </c>
      <c r="H1360">
        <v>1</v>
      </c>
      <c r="I1360" t="s">
        <v>1167</v>
      </c>
      <c r="J1360" t="s">
        <v>1168</v>
      </c>
      <c r="K1360" t="s">
        <v>512</v>
      </c>
      <c r="L1360">
        <v>1</v>
      </c>
      <c r="M1360" t="s">
        <v>29</v>
      </c>
      <c r="N1360" t="s">
        <v>19</v>
      </c>
      <c r="P1360" cm="1">
        <f t="array" ref="P13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60" s="19" t="s">
        <v>406</v>
      </c>
    </row>
    <row r="1361" spans="2:18" hidden="1">
      <c r="B1361" t="s">
        <v>64</v>
      </c>
      <c r="C1361" t="s">
        <v>26</v>
      </c>
      <c r="D1361" t="s">
        <v>905</v>
      </c>
      <c r="E1361" t="s">
        <v>1165</v>
      </c>
      <c r="F1361" t="s">
        <v>381</v>
      </c>
      <c r="G1361" t="s">
        <v>512</v>
      </c>
      <c r="H1361">
        <v>1</v>
      </c>
      <c r="I1361" t="s">
        <v>1169</v>
      </c>
      <c r="J1361" t="s">
        <v>1170</v>
      </c>
      <c r="K1361" t="s">
        <v>512</v>
      </c>
      <c r="L1361">
        <v>1</v>
      </c>
      <c r="M1361" t="s">
        <v>29</v>
      </c>
      <c r="N1361" t="s">
        <v>19</v>
      </c>
      <c r="P1361" cm="1">
        <f t="array" ref="P13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61" s="19" t="s">
        <v>406</v>
      </c>
    </row>
    <row r="1362" spans="2:18" hidden="1">
      <c r="B1362" t="s">
        <v>64</v>
      </c>
      <c r="C1362" t="s">
        <v>26</v>
      </c>
      <c r="D1362" t="s">
        <v>905</v>
      </c>
      <c r="E1362" t="s">
        <v>1171</v>
      </c>
      <c r="F1362" t="s">
        <v>382</v>
      </c>
      <c r="G1362" t="s">
        <v>68</v>
      </c>
      <c r="H1362">
        <v>1</v>
      </c>
      <c r="I1362" t="s">
        <v>229</v>
      </c>
      <c r="J1362" t="s">
        <v>230</v>
      </c>
      <c r="K1362" t="s">
        <v>23</v>
      </c>
      <c r="L1362">
        <v>8.0850000000000009</v>
      </c>
      <c r="M1362" t="s">
        <v>28</v>
      </c>
      <c r="N1362" t="s">
        <v>36</v>
      </c>
      <c r="P1362" cm="1">
        <f t="array" ref="P13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62" s="19" t="s">
        <v>406</v>
      </c>
    </row>
    <row r="1363" spans="2:18" hidden="1">
      <c r="B1363" t="s">
        <v>64</v>
      </c>
      <c r="C1363" t="s">
        <v>26</v>
      </c>
      <c r="D1363" t="s">
        <v>905</v>
      </c>
      <c r="E1363" t="s">
        <v>1171</v>
      </c>
      <c r="F1363" t="s">
        <v>382</v>
      </c>
      <c r="G1363" t="s">
        <v>68</v>
      </c>
      <c r="H1363">
        <v>1</v>
      </c>
      <c r="I1363" t="s">
        <v>1172</v>
      </c>
      <c r="J1363" t="s">
        <v>382</v>
      </c>
      <c r="K1363" t="s">
        <v>68</v>
      </c>
      <c r="L1363">
        <v>1</v>
      </c>
      <c r="M1363" t="s">
        <v>28</v>
      </c>
      <c r="N1363" t="s">
        <v>30</v>
      </c>
      <c r="P1363" cm="1">
        <f t="array" ref="P13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63" s="19" t="s">
        <v>406</v>
      </c>
    </row>
    <row r="1364" spans="2:18" hidden="1">
      <c r="B1364" t="s">
        <v>64</v>
      </c>
      <c r="C1364" t="s">
        <v>26</v>
      </c>
      <c r="D1364" t="s">
        <v>905</v>
      </c>
      <c r="E1364" t="s">
        <v>1171</v>
      </c>
      <c r="F1364" t="s">
        <v>382</v>
      </c>
      <c r="G1364" t="s">
        <v>68</v>
      </c>
      <c r="H1364">
        <v>1</v>
      </c>
      <c r="I1364" t="s">
        <v>494</v>
      </c>
      <c r="J1364" t="s">
        <v>1131</v>
      </c>
      <c r="K1364" t="s">
        <v>68</v>
      </c>
      <c r="L1364">
        <v>6</v>
      </c>
      <c r="M1364" t="s">
        <v>29</v>
      </c>
      <c r="N1364" t="s">
        <v>44</v>
      </c>
      <c r="P1364" cm="1">
        <f t="array" ref="P13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64" s="19" t="s">
        <v>406</v>
      </c>
    </row>
    <row r="1365" spans="2:18" hidden="1">
      <c r="B1365" t="s">
        <v>64</v>
      </c>
      <c r="C1365" t="s">
        <v>26</v>
      </c>
      <c r="D1365" t="s">
        <v>905</v>
      </c>
      <c r="E1365" t="s">
        <v>1171</v>
      </c>
      <c r="F1365" t="s">
        <v>382</v>
      </c>
      <c r="G1365" t="s">
        <v>68</v>
      </c>
      <c r="H1365">
        <v>1</v>
      </c>
      <c r="I1365" t="s">
        <v>509</v>
      </c>
      <c r="J1365" t="s">
        <v>1110</v>
      </c>
      <c r="K1365" t="s">
        <v>68</v>
      </c>
      <c r="L1365">
        <v>1</v>
      </c>
      <c r="M1365" t="s">
        <v>29</v>
      </c>
      <c r="N1365" t="s">
        <v>19</v>
      </c>
      <c r="P1365" cm="1">
        <f t="array" ref="P13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65" s="19" t="s">
        <v>406</v>
      </c>
    </row>
    <row r="1366" spans="2:18" hidden="1">
      <c r="B1366" t="s">
        <v>64</v>
      </c>
      <c r="C1366" t="s">
        <v>26</v>
      </c>
      <c r="D1366" t="s">
        <v>905</v>
      </c>
      <c r="E1366" t="s">
        <v>1171</v>
      </c>
      <c r="F1366" t="s">
        <v>382</v>
      </c>
      <c r="G1366" t="s">
        <v>512</v>
      </c>
      <c r="H1366">
        <v>1</v>
      </c>
      <c r="I1366" t="s">
        <v>515</v>
      </c>
      <c r="J1366" t="s">
        <v>516</v>
      </c>
      <c r="K1366" t="s">
        <v>512</v>
      </c>
      <c r="L1366">
        <v>1</v>
      </c>
      <c r="M1366" t="s">
        <v>29</v>
      </c>
      <c r="N1366" t="s">
        <v>19</v>
      </c>
      <c r="P1366" cm="1">
        <f t="array" ref="P13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66" s="19" t="s">
        <v>406</v>
      </c>
    </row>
    <row r="1367" spans="2:18" hidden="1">
      <c r="B1367" t="s">
        <v>64</v>
      </c>
      <c r="C1367" t="s">
        <v>26</v>
      </c>
      <c r="D1367" t="s">
        <v>905</v>
      </c>
      <c r="E1367" t="s">
        <v>1171</v>
      </c>
      <c r="F1367" t="s">
        <v>382</v>
      </c>
      <c r="G1367" t="s">
        <v>512</v>
      </c>
      <c r="H1367">
        <v>1</v>
      </c>
      <c r="I1367" t="s">
        <v>509</v>
      </c>
      <c r="J1367" t="s">
        <v>1110</v>
      </c>
      <c r="K1367" t="s">
        <v>512</v>
      </c>
      <c r="L1367">
        <v>1</v>
      </c>
      <c r="M1367" t="s">
        <v>29</v>
      </c>
      <c r="N1367" t="s">
        <v>19</v>
      </c>
      <c r="P1367" cm="1">
        <f t="array" ref="P13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67" s="19" t="s">
        <v>406</v>
      </c>
    </row>
    <row r="1368" spans="2:18" hidden="1">
      <c r="B1368" t="s">
        <v>64</v>
      </c>
      <c r="C1368" t="s">
        <v>26</v>
      </c>
      <c r="D1368" t="s">
        <v>905</v>
      </c>
      <c r="E1368" t="s">
        <v>1171</v>
      </c>
      <c r="F1368" t="s">
        <v>382</v>
      </c>
      <c r="G1368" t="s">
        <v>512</v>
      </c>
      <c r="H1368">
        <v>1</v>
      </c>
      <c r="I1368" t="s">
        <v>1173</v>
      </c>
      <c r="J1368" t="s">
        <v>1174</v>
      </c>
      <c r="K1368" t="s">
        <v>512</v>
      </c>
      <c r="L1368">
        <v>1</v>
      </c>
      <c r="M1368" t="s">
        <v>29</v>
      </c>
      <c r="N1368" t="s">
        <v>19</v>
      </c>
      <c r="P1368" cm="1">
        <f t="array" ref="P13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68" s="19" t="s">
        <v>406</v>
      </c>
    </row>
    <row r="1369" spans="2:18" hidden="1">
      <c r="B1369" t="s">
        <v>64</v>
      </c>
      <c r="C1369" t="s">
        <v>26</v>
      </c>
      <c r="D1369" t="s">
        <v>905</v>
      </c>
      <c r="E1369" t="s">
        <v>1171</v>
      </c>
      <c r="F1369" t="s">
        <v>382</v>
      </c>
      <c r="G1369" t="s">
        <v>512</v>
      </c>
      <c r="H1369">
        <v>1</v>
      </c>
      <c r="I1369" t="s">
        <v>1175</v>
      </c>
      <c r="J1369" t="s">
        <v>675</v>
      </c>
      <c r="K1369" t="s">
        <v>512</v>
      </c>
      <c r="L1369">
        <v>1</v>
      </c>
      <c r="M1369" t="s">
        <v>29</v>
      </c>
      <c r="N1369" t="s">
        <v>19</v>
      </c>
      <c r="P1369" cm="1">
        <f t="array" ref="P13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69" s="19" t="s">
        <v>406</v>
      </c>
    </row>
    <row r="1370" spans="2:18" hidden="1">
      <c r="B1370" t="s">
        <v>64</v>
      </c>
      <c r="C1370" t="s">
        <v>26</v>
      </c>
      <c r="D1370" t="s">
        <v>905</v>
      </c>
      <c r="E1370" t="s">
        <v>221</v>
      </c>
      <c r="F1370" t="s">
        <v>383</v>
      </c>
      <c r="G1370" t="s">
        <v>68</v>
      </c>
      <c r="H1370">
        <v>1</v>
      </c>
      <c r="I1370" t="s">
        <v>229</v>
      </c>
      <c r="J1370" t="s">
        <v>230</v>
      </c>
      <c r="K1370" t="s">
        <v>23</v>
      </c>
      <c r="L1370">
        <v>10.5</v>
      </c>
      <c r="M1370" t="s">
        <v>28</v>
      </c>
      <c r="N1370" t="s">
        <v>36</v>
      </c>
      <c r="P1370" cm="1">
        <f t="array" ref="P13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70" s="19" t="s">
        <v>406</v>
      </c>
    </row>
    <row r="1371" spans="2:18" hidden="1">
      <c r="B1371" t="s">
        <v>64</v>
      </c>
      <c r="C1371" t="s">
        <v>26</v>
      </c>
      <c r="D1371" t="s">
        <v>905</v>
      </c>
      <c r="E1371" t="s">
        <v>221</v>
      </c>
      <c r="F1371" t="s">
        <v>383</v>
      </c>
      <c r="G1371" t="s">
        <v>68</v>
      </c>
      <c r="H1371">
        <v>1</v>
      </c>
      <c r="I1371" t="s">
        <v>477</v>
      </c>
      <c r="J1371" t="s">
        <v>383</v>
      </c>
      <c r="K1371" t="s">
        <v>68</v>
      </c>
      <c r="L1371">
        <v>1</v>
      </c>
      <c r="M1371" t="s">
        <v>28</v>
      </c>
      <c r="N1371" t="s">
        <v>30</v>
      </c>
      <c r="P1371" cm="1">
        <f t="array" ref="P13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71" s="19" t="s">
        <v>406</v>
      </c>
    </row>
    <row r="1372" spans="2:18" hidden="1">
      <c r="B1372" t="s">
        <v>64</v>
      </c>
      <c r="C1372" t="s">
        <v>26</v>
      </c>
      <c r="D1372" t="s">
        <v>905</v>
      </c>
      <c r="E1372" t="s">
        <v>221</v>
      </c>
      <c r="F1372" t="s">
        <v>383</v>
      </c>
      <c r="G1372" t="s">
        <v>68</v>
      </c>
      <c r="H1372">
        <v>1</v>
      </c>
      <c r="I1372" t="s">
        <v>495</v>
      </c>
      <c r="J1372" t="s">
        <v>1176</v>
      </c>
      <c r="K1372" t="s">
        <v>68</v>
      </c>
      <c r="L1372">
        <v>2</v>
      </c>
      <c r="M1372" t="s">
        <v>29</v>
      </c>
      <c r="N1372" t="s">
        <v>44</v>
      </c>
      <c r="P1372" cm="1">
        <f t="array" ref="P13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72" s="19" t="s">
        <v>406</v>
      </c>
    </row>
    <row r="1373" spans="2:18" hidden="1">
      <c r="B1373" t="s">
        <v>64</v>
      </c>
      <c r="C1373" t="s">
        <v>26</v>
      </c>
      <c r="D1373" t="s">
        <v>905</v>
      </c>
      <c r="E1373" t="s">
        <v>221</v>
      </c>
      <c r="F1373" t="s">
        <v>383</v>
      </c>
      <c r="G1373" t="s">
        <v>68</v>
      </c>
      <c r="H1373">
        <v>1</v>
      </c>
      <c r="I1373" t="s">
        <v>510</v>
      </c>
      <c r="J1373" t="s">
        <v>889</v>
      </c>
      <c r="K1373" t="s">
        <v>68</v>
      </c>
      <c r="L1373">
        <v>1</v>
      </c>
      <c r="M1373" t="s">
        <v>29</v>
      </c>
      <c r="N1373" t="s">
        <v>19</v>
      </c>
      <c r="P1373" cm="1">
        <f t="array" ref="P13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73" s="19" t="s">
        <v>406</v>
      </c>
    </row>
    <row r="1374" spans="2:18" hidden="1">
      <c r="B1374" t="s">
        <v>64</v>
      </c>
      <c r="C1374" t="s">
        <v>26</v>
      </c>
      <c r="D1374" t="s">
        <v>905</v>
      </c>
      <c r="E1374" t="s">
        <v>221</v>
      </c>
      <c r="F1374" t="s">
        <v>383</v>
      </c>
      <c r="G1374" t="s">
        <v>512</v>
      </c>
      <c r="H1374">
        <v>1</v>
      </c>
      <c r="I1374" t="s">
        <v>513</v>
      </c>
      <c r="J1374" t="s">
        <v>514</v>
      </c>
      <c r="K1374" t="s">
        <v>512</v>
      </c>
      <c r="L1374">
        <v>1</v>
      </c>
      <c r="M1374" t="s">
        <v>29</v>
      </c>
      <c r="N1374" t="s">
        <v>19</v>
      </c>
      <c r="P1374" cm="1">
        <f t="array" ref="P13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74" s="19" t="s">
        <v>406</v>
      </c>
    </row>
    <row r="1375" spans="2:18" hidden="1">
      <c r="B1375" t="s">
        <v>64</v>
      </c>
      <c r="C1375" t="s">
        <v>26</v>
      </c>
      <c r="D1375" t="s">
        <v>905</v>
      </c>
      <c r="E1375" t="s">
        <v>221</v>
      </c>
      <c r="F1375" t="s">
        <v>383</v>
      </c>
      <c r="G1375" t="s">
        <v>512</v>
      </c>
      <c r="H1375">
        <v>1</v>
      </c>
      <c r="I1375" t="s">
        <v>676</v>
      </c>
      <c r="J1375" t="s">
        <v>677</v>
      </c>
      <c r="K1375" t="s">
        <v>512</v>
      </c>
      <c r="L1375">
        <v>1</v>
      </c>
      <c r="M1375" t="s">
        <v>29</v>
      </c>
      <c r="N1375" t="s">
        <v>19</v>
      </c>
      <c r="P1375" cm="1">
        <f t="array" ref="P13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75" s="19" t="s">
        <v>406</v>
      </c>
    </row>
    <row r="1376" spans="2:18" hidden="1">
      <c r="B1376" t="s">
        <v>64</v>
      </c>
      <c r="C1376" t="s">
        <v>26</v>
      </c>
      <c r="D1376" t="s">
        <v>905</v>
      </c>
      <c r="E1376" t="s">
        <v>221</v>
      </c>
      <c r="F1376" t="s">
        <v>383</v>
      </c>
      <c r="G1376" t="s">
        <v>512</v>
      </c>
      <c r="H1376">
        <v>1</v>
      </c>
      <c r="I1376" t="s">
        <v>678</v>
      </c>
      <c r="J1376" t="s">
        <v>679</v>
      </c>
      <c r="K1376" t="s">
        <v>512</v>
      </c>
      <c r="L1376">
        <v>1</v>
      </c>
      <c r="M1376" t="s">
        <v>29</v>
      </c>
      <c r="N1376" t="s">
        <v>19</v>
      </c>
      <c r="P1376" cm="1">
        <f t="array" ref="P13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76" s="19" t="s">
        <v>406</v>
      </c>
    </row>
    <row r="1377" spans="2:18" hidden="1">
      <c r="B1377" t="s">
        <v>64</v>
      </c>
      <c r="C1377" t="s">
        <v>26</v>
      </c>
      <c r="D1377" t="s">
        <v>905</v>
      </c>
      <c r="E1377" t="s">
        <v>221</v>
      </c>
      <c r="F1377" t="s">
        <v>383</v>
      </c>
      <c r="G1377" t="s">
        <v>512</v>
      </c>
      <c r="H1377">
        <v>1</v>
      </c>
      <c r="I1377" t="s">
        <v>680</v>
      </c>
      <c r="J1377" t="s">
        <v>681</v>
      </c>
      <c r="K1377" t="s">
        <v>512</v>
      </c>
      <c r="L1377">
        <v>1</v>
      </c>
      <c r="M1377" t="s">
        <v>29</v>
      </c>
      <c r="N1377" t="s">
        <v>19</v>
      </c>
      <c r="P1377" cm="1">
        <f t="array" ref="P13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77" s="19" t="s">
        <v>406</v>
      </c>
    </row>
    <row r="1378" spans="2:18" hidden="1">
      <c r="B1378" t="s">
        <v>64</v>
      </c>
      <c r="C1378" t="s">
        <v>26</v>
      </c>
      <c r="D1378" t="s">
        <v>905</v>
      </c>
      <c r="E1378" t="s">
        <v>221</v>
      </c>
      <c r="F1378" t="s">
        <v>383</v>
      </c>
      <c r="G1378" t="s">
        <v>512</v>
      </c>
      <c r="H1378">
        <v>1</v>
      </c>
      <c r="I1378" t="s">
        <v>752</v>
      </c>
      <c r="J1378" t="s">
        <v>955</v>
      </c>
      <c r="K1378" t="s">
        <v>512</v>
      </c>
      <c r="L1378">
        <v>1</v>
      </c>
      <c r="M1378" t="s">
        <v>29</v>
      </c>
      <c r="N1378" t="s">
        <v>19</v>
      </c>
      <c r="P1378" cm="1">
        <f t="array" ref="P13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78" s="19" t="s">
        <v>406</v>
      </c>
    </row>
    <row r="1379" spans="2:18" hidden="1">
      <c r="B1379" t="s">
        <v>64</v>
      </c>
      <c r="C1379" t="s">
        <v>26</v>
      </c>
      <c r="D1379" t="s">
        <v>905</v>
      </c>
      <c r="E1379" t="s">
        <v>221</v>
      </c>
      <c r="F1379" t="s">
        <v>383</v>
      </c>
      <c r="G1379" t="s">
        <v>512</v>
      </c>
      <c r="H1379">
        <v>1</v>
      </c>
      <c r="I1379" t="s">
        <v>753</v>
      </c>
      <c r="J1379" t="s">
        <v>956</v>
      </c>
      <c r="K1379" t="s">
        <v>512</v>
      </c>
      <c r="L1379">
        <v>1</v>
      </c>
      <c r="M1379" t="s">
        <v>29</v>
      </c>
      <c r="N1379" t="s">
        <v>19</v>
      </c>
      <c r="P1379" cm="1">
        <f t="array" ref="P13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79" s="19" t="s">
        <v>406</v>
      </c>
    </row>
    <row r="1380" spans="2:18" hidden="1">
      <c r="B1380" t="s">
        <v>64</v>
      </c>
      <c r="C1380" t="s">
        <v>26</v>
      </c>
      <c r="D1380" t="s">
        <v>905</v>
      </c>
      <c r="E1380" t="s">
        <v>221</v>
      </c>
      <c r="F1380" t="s">
        <v>383</v>
      </c>
      <c r="G1380" t="s">
        <v>512</v>
      </c>
      <c r="H1380">
        <v>1</v>
      </c>
      <c r="I1380" t="s">
        <v>755</v>
      </c>
      <c r="J1380" t="s">
        <v>957</v>
      </c>
      <c r="K1380" t="s">
        <v>512</v>
      </c>
      <c r="L1380">
        <v>1</v>
      </c>
      <c r="M1380" t="s">
        <v>29</v>
      </c>
      <c r="N1380" t="s">
        <v>19</v>
      </c>
      <c r="P1380" cm="1">
        <f t="array" ref="P13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80" s="19" t="s">
        <v>406</v>
      </c>
    </row>
    <row r="1381" spans="2:18" hidden="1">
      <c r="B1381" t="s">
        <v>64</v>
      </c>
      <c r="C1381" t="s">
        <v>26</v>
      </c>
      <c r="D1381" t="s">
        <v>905</v>
      </c>
      <c r="E1381" t="s">
        <v>221</v>
      </c>
      <c r="F1381" t="s">
        <v>383</v>
      </c>
      <c r="G1381" t="s">
        <v>512</v>
      </c>
      <c r="H1381">
        <v>1</v>
      </c>
      <c r="I1381" t="s">
        <v>757</v>
      </c>
      <c r="J1381" t="s">
        <v>958</v>
      </c>
      <c r="K1381" t="s">
        <v>512</v>
      </c>
      <c r="L1381">
        <v>1</v>
      </c>
      <c r="M1381" t="s">
        <v>29</v>
      </c>
      <c r="N1381" t="s">
        <v>19</v>
      </c>
      <c r="P1381" cm="1">
        <f t="array" ref="P13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81" s="19" t="s">
        <v>406</v>
      </c>
    </row>
    <row r="1382" spans="2:18" hidden="1">
      <c r="B1382" t="s">
        <v>64</v>
      </c>
      <c r="C1382" t="s">
        <v>26</v>
      </c>
      <c r="D1382" t="s">
        <v>905</v>
      </c>
      <c r="E1382" t="s">
        <v>1177</v>
      </c>
      <c r="F1382" t="s">
        <v>384</v>
      </c>
      <c r="G1382" t="s">
        <v>68</v>
      </c>
      <c r="H1382">
        <v>1</v>
      </c>
      <c r="I1382" t="s">
        <v>491</v>
      </c>
      <c r="J1382" t="s">
        <v>1129</v>
      </c>
      <c r="K1382" t="s">
        <v>68</v>
      </c>
      <c r="L1382">
        <v>1</v>
      </c>
      <c r="M1382" t="s">
        <v>29</v>
      </c>
      <c r="N1382" t="s">
        <v>42</v>
      </c>
      <c r="P1382" cm="1">
        <f t="array" ref="P13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82" s="19" t="s">
        <v>406</v>
      </c>
    </row>
    <row r="1383" spans="2:18" hidden="1">
      <c r="B1383" t="s">
        <v>64</v>
      </c>
      <c r="C1383" t="s">
        <v>26</v>
      </c>
      <c r="D1383" t="s">
        <v>905</v>
      </c>
      <c r="E1383" t="s">
        <v>1177</v>
      </c>
      <c r="F1383" t="s">
        <v>384</v>
      </c>
      <c r="G1383" t="s">
        <v>68</v>
      </c>
      <c r="H1383">
        <v>1</v>
      </c>
      <c r="I1383" t="s">
        <v>229</v>
      </c>
      <c r="J1383" t="s">
        <v>230</v>
      </c>
      <c r="K1383" t="s">
        <v>23</v>
      </c>
      <c r="L1383">
        <v>3.5</v>
      </c>
      <c r="M1383" t="s">
        <v>28</v>
      </c>
      <c r="N1383" t="s">
        <v>36</v>
      </c>
      <c r="P1383" cm="1">
        <f t="array" ref="P13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83" s="19" t="s">
        <v>406</v>
      </c>
    </row>
    <row r="1384" spans="2:18" hidden="1">
      <c r="B1384" t="s">
        <v>64</v>
      </c>
      <c r="C1384" t="s">
        <v>26</v>
      </c>
      <c r="D1384" t="s">
        <v>905</v>
      </c>
      <c r="E1384" t="s">
        <v>1177</v>
      </c>
      <c r="F1384" t="s">
        <v>384</v>
      </c>
      <c r="G1384" t="s">
        <v>68</v>
      </c>
      <c r="H1384">
        <v>1</v>
      </c>
      <c r="I1384" t="s">
        <v>1178</v>
      </c>
      <c r="J1384" t="s">
        <v>384</v>
      </c>
      <c r="K1384" t="s">
        <v>68</v>
      </c>
      <c r="L1384">
        <v>1</v>
      </c>
      <c r="M1384" t="s">
        <v>28</v>
      </c>
      <c r="N1384" t="s">
        <v>30</v>
      </c>
      <c r="P1384" cm="1">
        <f t="array" ref="P13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84" s="19" t="s">
        <v>406</v>
      </c>
    </row>
    <row r="1385" spans="2:18" hidden="1">
      <c r="B1385" t="s">
        <v>64</v>
      </c>
      <c r="C1385" t="s">
        <v>26</v>
      </c>
      <c r="D1385" t="s">
        <v>905</v>
      </c>
      <c r="E1385" t="s">
        <v>1177</v>
      </c>
      <c r="F1385" t="s">
        <v>384</v>
      </c>
      <c r="G1385" t="s">
        <v>68</v>
      </c>
      <c r="H1385">
        <v>1</v>
      </c>
      <c r="I1385" t="s">
        <v>496</v>
      </c>
      <c r="J1385" t="s">
        <v>1026</v>
      </c>
      <c r="K1385" t="s">
        <v>68</v>
      </c>
      <c r="L1385">
        <v>6</v>
      </c>
      <c r="M1385" t="s">
        <v>29</v>
      </c>
      <c r="N1385" t="s">
        <v>44</v>
      </c>
      <c r="P1385" cm="1">
        <f t="array" ref="P13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85" s="19" t="s">
        <v>406</v>
      </c>
    </row>
    <row r="1386" spans="2:18" hidden="1">
      <c r="B1386" t="s">
        <v>64</v>
      </c>
      <c r="C1386" t="s">
        <v>26</v>
      </c>
      <c r="D1386" t="s">
        <v>905</v>
      </c>
      <c r="E1386" t="s">
        <v>1177</v>
      </c>
      <c r="F1386" t="s">
        <v>384</v>
      </c>
      <c r="G1386" t="s">
        <v>512</v>
      </c>
      <c r="H1386">
        <v>1</v>
      </c>
      <c r="I1386" t="s">
        <v>513</v>
      </c>
      <c r="J1386" t="s">
        <v>514</v>
      </c>
      <c r="K1386" t="s">
        <v>512</v>
      </c>
      <c r="L1386">
        <v>1</v>
      </c>
      <c r="M1386" t="s">
        <v>29</v>
      </c>
      <c r="N1386" t="s">
        <v>19</v>
      </c>
      <c r="P1386" cm="1">
        <f t="array" ref="P13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86" s="19" t="s">
        <v>406</v>
      </c>
    </row>
    <row r="1387" spans="2:18" hidden="1">
      <c r="B1387" t="s">
        <v>64</v>
      </c>
      <c r="C1387" t="s">
        <v>26</v>
      </c>
      <c r="D1387" t="s">
        <v>905</v>
      </c>
      <c r="E1387" t="s">
        <v>1177</v>
      </c>
      <c r="F1387" t="s">
        <v>384</v>
      </c>
      <c r="G1387" t="s">
        <v>512</v>
      </c>
      <c r="H1387">
        <v>1</v>
      </c>
      <c r="I1387" t="s">
        <v>682</v>
      </c>
      <c r="J1387" t="s">
        <v>683</v>
      </c>
      <c r="K1387" t="s">
        <v>512</v>
      </c>
      <c r="L1387">
        <v>1</v>
      </c>
      <c r="M1387" t="s">
        <v>29</v>
      </c>
      <c r="N1387" t="s">
        <v>19</v>
      </c>
      <c r="P1387" cm="1">
        <f t="array" ref="P13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87" s="19" t="s">
        <v>406</v>
      </c>
    </row>
    <row r="1388" spans="2:18" hidden="1">
      <c r="B1388" t="s">
        <v>64</v>
      </c>
      <c r="C1388" t="s">
        <v>26</v>
      </c>
      <c r="D1388" t="s">
        <v>905</v>
      </c>
      <c r="E1388" t="s">
        <v>1177</v>
      </c>
      <c r="F1388" t="s">
        <v>384</v>
      </c>
      <c r="G1388" t="s">
        <v>512</v>
      </c>
      <c r="H1388">
        <v>1</v>
      </c>
      <c r="I1388" t="s">
        <v>684</v>
      </c>
      <c r="J1388" t="s">
        <v>540</v>
      </c>
      <c r="K1388" t="s">
        <v>512</v>
      </c>
      <c r="L1388">
        <v>1</v>
      </c>
      <c r="M1388" t="s">
        <v>29</v>
      </c>
      <c r="N1388" t="s">
        <v>19</v>
      </c>
      <c r="P1388" cm="1">
        <f t="array" ref="P13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88" s="19" t="s">
        <v>406</v>
      </c>
    </row>
    <row r="1389" spans="2:18" hidden="1">
      <c r="B1389" t="s">
        <v>64</v>
      </c>
      <c r="C1389" t="s">
        <v>26</v>
      </c>
      <c r="D1389" t="s">
        <v>905</v>
      </c>
      <c r="E1389" t="s">
        <v>1177</v>
      </c>
      <c r="F1389" t="s">
        <v>384</v>
      </c>
      <c r="G1389" t="s">
        <v>512</v>
      </c>
      <c r="H1389">
        <v>1</v>
      </c>
      <c r="I1389" t="s">
        <v>685</v>
      </c>
      <c r="J1389" t="s">
        <v>686</v>
      </c>
      <c r="K1389" t="s">
        <v>512</v>
      </c>
      <c r="L1389">
        <v>1</v>
      </c>
      <c r="M1389" t="s">
        <v>29</v>
      </c>
      <c r="N1389" t="s">
        <v>19</v>
      </c>
      <c r="P1389" cm="1">
        <f t="array" ref="P13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89" s="19" t="s">
        <v>406</v>
      </c>
    </row>
    <row r="1390" spans="2:18" hidden="1">
      <c r="B1390" t="s">
        <v>64</v>
      </c>
      <c r="C1390" t="s">
        <v>26</v>
      </c>
      <c r="D1390" t="s">
        <v>905</v>
      </c>
      <c r="E1390" t="s">
        <v>1177</v>
      </c>
      <c r="F1390" t="s">
        <v>384</v>
      </c>
      <c r="G1390" t="s">
        <v>512</v>
      </c>
      <c r="H1390">
        <v>1</v>
      </c>
      <c r="I1390" t="s">
        <v>650</v>
      </c>
      <c r="J1390" t="s">
        <v>651</v>
      </c>
      <c r="K1390" t="s">
        <v>512</v>
      </c>
      <c r="L1390">
        <v>1</v>
      </c>
      <c r="M1390" t="s">
        <v>29</v>
      </c>
      <c r="N1390" t="s">
        <v>19</v>
      </c>
      <c r="P1390" cm="1">
        <f t="array" ref="P13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90" s="19" t="s">
        <v>406</v>
      </c>
    </row>
    <row r="1391" spans="2:18" hidden="1">
      <c r="B1391" t="s">
        <v>64</v>
      </c>
      <c r="C1391" t="s">
        <v>26</v>
      </c>
      <c r="D1391" t="s">
        <v>905</v>
      </c>
      <c r="E1391" t="s">
        <v>1177</v>
      </c>
      <c r="F1391" t="s">
        <v>384</v>
      </c>
      <c r="G1391" t="s">
        <v>512</v>
      </c>
      <c r="H1391">
        <v>1</v>
      </c>
      <c r="I1391" t="s">
        <v>752</v>
      </c>
      <c r="J1391" t="s">
        <v>955</v>
      </c>
      <c r="K1391" t="s">
        <v>512</v>
      </c>
      <c r="L1391">
        <v>1</v>
      </c>
      <c r="M1391" t="s">
        <v>29</v>
      </c>
      <c r="N1391" t="s">
        <v>19</v>
      </c>
      <c r="P1391" cm="1">
        <f t="array" ref="P13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91" s="19" t="s">
        <v>406</v>
      </c>
    </row>
    <row r="1392" spans="2:18" hidden="1">
      <c r="B1392" t="s">
        <v>64</v>
      </c>
      <c r="C1392" t="s">
        <v>26</v>
      </c>
      <c r="D1392" t="s">
        <v>905</v>
      </c>
      <c r="E1392" t="s">
        <v>1177</v>
      </c>
      <c r="F1392" t="s">
        <v>384</v>
      </c>
      <c r="G1392" t="s">
        <v>512</v>
      </c>
      <c r="H1392">
        <v>1</v>
      </c>
      <c r="I1392" t="s">
        <v>753</v>
      </c>
      <c r="J1392" t="s">
        <v>956</v>
      </c>
      <c r="K1392" t="s">
        <v>512</v>
      </c>
      <c r="L1392">
        <v>1</v>
      </c>
      <c r="M1392" t="s">
        <v>29</v>
      </c>
      <c r="N1392" t="s">
        <v>19</v>
      </c>
      <c r="P1392" cm="1">
        <f t="array" ref="P13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92" s="19" t="s">
        <v>406</v>
      </c>
    </row>
    <row r="1393" spans="2:18" hidden="1">
      <c r="B1393" t="s">
        <v>64</v>
      </c>
      <c r="C1393" t="s">
        <v>26</v>
      </c>
      <c r="D1393" t="s">
        <v>905</v>
      </c>
      <c r="E1393" t="s">
        <v>1177</v>
      </c>
      <c r="F1393" t="s">
        <v>384</v>
      </c>
      <c r="G1393" t="s">
        <v>512</v>
      </c>
      <c r="H1393">
        <v>1</v>
      </c>
      <c r="I1393" t="s">
        <v>755</v>
      </c>
      <c r="J1393" t="s">
        <v>957</v>
      </c>
      <c r="K1393" t="s">
        <v>512</v>
      </c>
      <c r="L1393">
        <v>1</v>
      </c>
      <c r="M1393" t="s">
        <v>29</v>
      </c>
      <c r="N1393" t="s">
        <v>19</v>
      </c>
      <c r="P1393" cm="1">
        <f t="array" ref="P13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93" s="19" t="s">
        <v>406</v>
      </c>
    </row>
    <row r="1394" spans="2:18" hidden="1">
      <c r="B1394" t="s">
        <v>64</v>
      </c>
      <c r="C1394" t="s">
        <v>26</v>
      </c>
      <c r="D1394" t="s">
        <v>905</v>
      </c>
      <c r="E1394" t="s">
        <v>1177</v>
      </c>
      <c r="F1394" t="s">
        <v>384</v>
      </c>
      <c r="G1394" t="s">
        <v>512</v>
      </c>
      <c r="H1394">
        <v>1</v>
      </c>
      <c r="I1394" t="s">
        <v>757</v>
      </c>
      <c r="J1394" t="s">
        <v>958</v>
      </c>
      <c r="K1394" t="s">
        <v>512</v>
      </c>
      <c r="L1394">
        <v>1</v>
      </c>
      <c r="M1394" t="s">
        <v>29</v>
      </c>
      <c r="N1394" t="s">
        <v>19</v>
      </c>
      <c r="P1394" cm="1">
        <f t="array" ref="P13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94" s="19" t="s">
        <v>406</v>
      </c>
    </row>
    <row r="1395" spans="2:18" hidden="1">
      <c r="B1395" t="s">
        <v>64</v>
      </c>
      <c r="C1395" t="s">
        <v>26</v>
      </c>
      <c r="D1395" t="s">
        <v>905</v>
      </c>
      <c r="E1395" t="s">
        <v>1179</v>
      </c>
      <c r="F1395" t="s">
        <v>385</v>
      </c>
      <c r="G1395" t="s">
        <v>68</v>
      </c>
      <c r="H1395">
        <v>1</v>
      </c>
      <c r="I1395" t="s">
        <v>491</v>
      </c>
      <c r="J1395" t="s">
        <v>1129</v>
      </c>
      <c r="K1395" t="s">
        <v>68</v>
      </c>
      <c r="L1395">
        <v>1</v>
      </c>
      <c r="M1395" t="s">
        <v>29</v>
      </c>
      <c r="N1395" t="s">
        <v>42</v>
      </c>
      <c r="P1395" cm="1">
        <f t="array" ref="P13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95" s="19" t="s">
        <v>406</v>
      </c>
    </row>
    <row r="1396" spans="2:18" hidden="1">
      <c r="B1396" t="s">
        <v>64</v>
      </c>
      <c r="C1396" t="s">
        <v>26</v>
      </c>
      <c r="D1396" t="s">
        <v>905</v>
      </c>
      <c r="E1396" t="s">
        <v>1179</v>
      </c>
      <c r="F1396" t="s">
        <v>385</v>
      </c>
      <c r="G1396" t="s">
        <v>68</v>
      </c>
      <c r="H1396">
        <v>1</v>
      </c>
      <c r="I1396" t="s">
        <v>229</v>
      </c>
      <c r="J1396" t="s">
        <v>230</v>
      </c>
      <c r="K1396" t="s">
        <v>23</v>
      </c>
      <c r="L1396">
        <v>3.5459999999999998</v>
      </c>
      <c r="M1396" t="s">
        <v>28</v>
      </c>
      <c r="N1396" t="s">
        <v>36</v>
      </c>
      <c r="P1396" cm="1">
        <f t="array" ref="P13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96" s="19" t="s">
        <v>406</v>
      </c>
    </row>
    <row r="1397" spans="2:18" hidden="1">
      <c r="B1397" t="s">
        <v>64</v>
      </c>
      <c r="C1397" t="s">
        <v>26</v>
      </c>
      <c r="D1397" t="s">
        <v>905</v>
      </c>
      <c r="E1397" t="s">
        <v>1179</v>
      </c>
      <c r="F1397" t="s">
        <v>385</v>
      </c>
      <c r="G1397" t="s">
        <v>68</v>
      </c>
      <c r="H1397">
        <v>1</v>
      </c>
      <c r="I1397" t="s">
        <v>1180</v>
      </c>
      <c r="J1397" t="s">
        <v>385</v>
      </c>
      <c r="K1397" t="s">
        <v>68</v>
      </c>
      <c r="L1397">
        <v>1</v>
      </c>
      <c r="M1397" t="s">
        <v>28</v>
      </c>
      <c r="N1397" t="s">
        <v>30</v>
      </c>
      <c r="P1397" cm="1">
        <f t="array" ref="P13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97" s="19" t="s">
        <v>406</v>
      </c>
    </row>
    <row r="1398" spans="2:18" hidden="1">
      <c r="B1398" t="s">
        <v>64</v>
      </c>
      <c r="C1398" t="s">
        <v>26</v>
      </c>
      <c r="D1398" t="s">
        <v>905</v>
      </c>
      <c r="E1398" t="s">
        <v>1179</v>
      </c>
      <c r="F1398" t="s">
        <v>385</v>
      </c>
      <c r="G1398" t="s">
        <v>68</v>
      </c>
      <c r="H1398">
        <v>1</v>
      </c>
      <c r="I1398" t="s">
        <v>496</v>
      </c>
      <c r="J1398" t="s">
        <v>1026</v>
      </c>
      <c r="K1398" t="s">
        <v>68</v>
      </c>
      <c r="L1398">
        <v>6</v>
      </c>
      <c r="M1398" t="s">
        <v>29</v>
      </c>
      <c r="N1398" t="s">
        <v>44</v>
      </c>
      <c r="P1398" cm="1">
        <f t="array" ref="P13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98" s="19" t="s">
        <v>406</v>
      </c>
    </row>
    <row r="1399" spans="2:18" hidden="1">
      <c r="B1399" t="s">
        <v>64</v>
      </c>
      <c r="C1399" t="s">
        <v>26</v>
      </c>
      <c r="D1399" t="s">
        <v>905</v>
      </c>
      <c r="E1399" t="s">
        <v>1179</v>
      </c>
      <c r="F1399" t="s">
        <v>385</v>
      </c>
      <c r="G1399" t="s">
        <v>512</v>
      </c>
      <c r="H1399">
        <v>1</v>
      </c>
      <c r="I1399" t="s">
        <v>513</v>
      </c>
      <c r="J1399" t="s">
        <v>514</v>
      </c>
      <c r="K1399" t="s">
        <v>512</v>
      </c>
      <c r="L1399">
        <v>1</v>
      </c>
      <c r="M1399" t="s">
        <v>29</v>
      </c>
      <c r="N1399" t="s">
        <v>19</v>
      </c>
      <c r="P1399" cm="1">
        <f t="array" ref="P13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399" s="19" t="s">
        <v>406</v>
      </c>
    </row>
    <row r="1400" spans="2:18" hidden="1">
      <c r="B1400" t="s">
        <v>64</v>
      </c>
      <c r="C1400" t="s">
        <v>26</v>
      </c>
      <c r="D1400" t="s">
        <v>905</v>
      </c>
      <c r="E1400" t="s">
        <v>1179</v>
      </c>
      <c r="F1400" t="s">
        <v>385</v>
      </c>
      <c r="G1400" t="s">
        <v>512</v>
      </c>
      <c r="H1400">
        <v>1</v>
      </c>
      <c r="I1400" t="s">
        <v>687</v>
      </c>
      <c r="J1400" t="s">
        <v>688</v>
      </c>
      <c r="K1400" t="s">
        <v>512</v>
      </c>
      <c r="L1400">
        <v>1</v>
      </c>
      <c r="M1400" t="s">
        <v>29</v>
      </c>
      <c r="N1400" t="s">
        <v>19</v>
      </c>
      <c r="P1400" cm="1">
        <f t="array" ref="P14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00" s="19" t="s">
        <v>406</v>
      </c>
    </row>
    <row r="1401" spans="2:18" hidden="1">
      <c r="B1401" t="s">
        <v>64</v>
      </c>
      <c r="C1401" t="s">
        <v>26</v>
      </c>
      <c r="D1401" t="s">
        <v>905</v>
      </c>
      <c r="E1401" t="s">
        <v>1179</v>
      </c>
      <c r="F1401" t="s">
        <v>385</v>
      </c>
      <c r="G1401" t="s">
        <v>512</v>
      </c>
      <c r="H1401">
        <v>1</v>
      </c>
      <c r="I1401" t="s">
        <v>689</v>
      </c>
      <c r="J1401" t="s">
        <v>540</v>
      </c>
      <c r="K1401" t="s">
        <v>512</v>
      </c>
      <c r="L1401">
        <v>1</v>
      </c>
      <c r="M1401" t="s">
        <v>29</v>
      </c>
      <c r="N1401" t="s">
        <v>19</v>
      </c>
      <c r="P1401" cm="1">
        <f t="array" ref="P14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01" s="19" t="s">
        <v>406</v>
      </c>
    </row>
    <row r="1402" spans="2:18" hidden="1">
      <c r="B1402" t="s">
        <v>64</v>
      </c>
      <c r="C1402" t="s">
        <v>26</v>
      </c>
      <c r="D1402" t="s">
        <v>905</v>
      </c>
      <c r="E1402" t="s">
        <v>1179</v>
      </c>
      <c r="F1402" t="s">
        <v>385</v>
      </c>
      <c r="G1402" t="s">
        <v>512</v>
      </c>
      <c r="H1402">
        <v>1</v>
      </c>
      <c r="I1402" t="s">
        <v>690</v>
      </c>
      <c r="J1402" t="s">
        <v>686</v>
      </c>
      <c r="K1402" t="s">
        <v>512</v>
      </c>
      <c r="L1402">
        <v>1</v>
      </c>
      <c r="M1402" t="s">
        <v>29</v>
      </c>
      <c r="N1402" t="s">
        <v>19</v>
      </c>
      <c r="P1402" cm="1">
        <f t="array" ref="P14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02" s="19" t="s">
        <v>406</v>
      </c>
    </row>
    <row r="1403" spans="2:18" hidden="1">
      <c r="B1403" t="s">
        <v>64</v>
      </c>
      <c r="C1403" t="s">
        <v>26</v>
      </c>
      <c r="D1403" t="s">
        <v>905</v>
      </c>
      <c r="E1403" t="s">
        <v>1179</v>
      </c>
      <c r="F1403" t="s">
        <v>385</v>
      </c>
      <c r="G1403" t="s">
        <v>512</v>
      </c>
      <c r="H1403">
        <v>1</v>
      </c>
      <c r="I1403" t="s">
        <v>650</v>
      </c>
      <c r="J1403" t="s">
        <v>651</v>
      </c>
      <c r="K1403" t="s">
        <v>512</v>
      </c>
      <c r="L1403">
        <v>1</v>
      </c>
      <c r="M1403" t="s">
        <v>29</v>
      </c>
      <c r="N1403" t="s">
        <v>19</v>
      </c>
      <c r="P1403" cm="1">
        <f t="array" ref="P14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03" s="19" t="s">
        <v>406</v>
      </c>
    </row>
    <row r="1404" spans="2:18" hidden="1">
      <c r="B1404" t="s">
        <v>64</v>
      </c>
      <c r="C1404" t="s">
        <v>26</v>
      </c>
      <c r="D1404" t="s">
        <v>905</v>
      </c>
      <c r="E1404" t="s">
        <v>1179</v>
      </c>
      <c r="F1404" t="s">
        <v>385</v>
      </c>
      <c r="G1404" t="s">
        <v>512</v>
      </c>
      <c r="H1404">
        <v>1</v>
      </c>
      <c r="I1404" t="s">
        <v>752</v>
      </c>
      <c r="J1404" t="s">
        <v>955</v>
      </c>
      <c r="K1404" t="s">
        <v>512</v>
      </c>
      <c r="L1404">
        <v>1</v>
      </c>
      <c r="M1404" t="s">
        <v>29</v>
      </c>
      <c r="N1404" t="s">
        <v>19</v>
      </c>
      <c r="P1404" cm="1">
        <f t="array" ref="P14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04" s="19" t="s">
        <v>406</v>
      </c>
    </row>
    <row r="1405" spans="2:18" hidden="1">
      <c r="B1405" t="s">
        <v>64</v>
      </c>
      <c r="C1405" t="s">
        <v>26</v>
      </c>
      <c r="D1405" t="s">
        <v>905</v>
      </c>
      <c r="E1405" t="s">
        <v>1179</v>
      </c>
      <c r="F1405" t="s">
        <v>385</v>
      </c>
      <c r="G1405" t="s">
        <v>512</v>
      </c>
      <c r="H1405">
        <v>1</v>
      </c>
      <c r="I1405" t="s">
        <v>753</v>
      </c>
      <c r="J1405" t="s">
        <v>956</v>
      </c>
      <c r="K1405" t="s">
        <v>512</v>
      </c>
      <c r="L1405">
        <v>1</v>
      </c>
      <c r="M1405" t="s">
        <v>29</v>
      </c>
      <c r="N1405" t="s">
        <v>19</v>
      </c>
      <c r="P1405" cm="1">
        <f t="array" ref="P14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05" s="19" t="s">
        <v>406</v>
      </c>
    </row>
    <row r="1406" spans="2:18" hidden="1">
      <c r="B1406" t="s">
        <v>64</v>
      </c>
      <c r="C1406" t="s">
        <v>26</v>
      </c>
      <c r="D1406" t="s">
        <v>905</v>
      </c>
      <c r="E1406" t="s">
        <v>1179</v>
      </c>
      <c r="F1406" t="s">
        <v>385</v>
      </c>
      <c r="G1406" t="s">
        <v>512</v>
      </c>
      <c r="H1406">
        <v>1</v>
      </c>
      <c r="I1406" t="s">
        <v>755</v>
      </c>
      <c r="J1406" t="s">
        <v>957</v>
      </c>
      <c r="K1406" t="s">
        <v>512</v>
      </c>
      <c r="L1406">
        <v>1</v>
      </c>
      <c r="M1406" t="s">
        <v>29</v>
      </c>
      <c r="N1406" t="s">
        <v>19</v>
      </c>
      <c r="P1406" cm="1">
        <f t="array" ref="P14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06" s="19" t="s">
        <v>406</v>
      </c>
    </row>
    <row r="1407" spans="2:18" hidden="1">
      <c r="B1407" t="s">
        <v>64</v>
      </c>
      <c r="C1407" t="s">
        <v>26</v>
      </c>
      <c r="D1407" t="s">
        <v>905</v>
      </c>
      <c r="E1407" t="s">
        <v>1179</v>
      </c>
      <c r="F1407" t="s">
        <v>385</v>
      </c>
      <c r="G1407" t="s">
        <v>512</v>
      </c>
      <c r="H1407">
        <v>1</v>
      </c>
      <c r="I1407" t="s">
        <v>757</v>
      </c>
      <c r="J1407" t="s">
        <v>958</v>
      </c>
      <c r="K1407" t="s">
        <v>512</v>
      </c>
      <c r="L1407">
        <v>1</v>
      </c>
      <c r="M1407" t="s">
        <v>29</v>
      </c>
      <c r="N1407" t="s">
        <v>19</v>
      </c>
      <c r="P1407" cm="1">
        <f t="array" ref="P14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07" s="19" t="s">
        <v>406</v>
      </c>
    </row>
    <row r="1408" spans="2:18" hidden="1">
      <c r="B1408" t="s">
        <v>64</v>
      </c>
      <c r="C1408" t="s">
        <v>26</v>
      </c>
      <c r="D1408" t="s">
        <v>905</v>
      </c>
      <c r="E1408" t="s">
        <v>1181</v>
      </c>
      <c r="F1408" t="s">
        <v>386</v>
      </c>
      <c r="G1408" t="s">
        <v>68</v>
      </c>
      <c r="H1408">
        <v>1</v>
      </c>
      <c r="I1408" t="s">
        <v>492</v>
      </c>
      <c r="J1408" t="s">
        <v>1024</v>
      </c>
      <c r="K1408" t="s">
        <v>68</v>
      </c>
      <c r="L1408">
        <v>1</v>
      </c>
      <c r="M1408" t="s">
        <v>29</v>
      </c>
      <c r="N1408" t="s">
        <v>42</v>
      </c>
      <c r="P1408" cm="1">
        <f t="array" ref="P14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08" s="19" t="s">
        <v>406</v>
      </c>
    </row>
    <row r="1409" spans="2:18" hidden="1">
      <c r="B1409" t="s">
        <v>64</v>
      </c>
      <c r="C1409" t="s">
        <v>26</v>
      </c>
      <c r="D1409" t="s">
        <v>905</v>
      </c>
      <c r="E1409" t="s">
        <v>1181</v>
      </c>
      <c r="F1409" t="s">
        <v>386</v>
      </c>
      <c r="G1409" t="s">
        <v>68</v>
      </c>
      <c r="H1409">
        <v>1</v>
      </c>
      <c r="I1409" t="s">
        <v>229</v>
      </c>
      <c r="J1409" t="s">
        <v>230</v>
      </c>
      <c r="K1409" t="s">
        <v>23</v>
      </c>
      <c r="L1409">
        <v>4.3</v>
      </c>
      <c r="M1409" t="s">
        <v>28</v>
      </c>
      <c r="N1409" t="s">
        <v>36</v>
      </c>
      <c r="P1409" cm="1">
        <f t="array" ref="P14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09" s="19" t="s">
        <v>406</v>
      </c>
    </row>
    <row r="1410" spans="2:18" hidden="1">
      <c r="B1410" t="s">
        <v>64</v>
      </c>
      <c r="C1410" t="s">
        <v>26</v>
      </c>
      <c r="D1410" t="s">
        <v>905</v>
      </c>
      <c r="E1410" t="s">
        <v>1181</v>
      </c>
      <c r="F1410" t="s">
        <v>386</v>
      </c>
      <c r="G1410" t="s">
        <v>68</v>
      </c>
      <c r="H1410">
        <v>1</v>
      </c>
      <c r="I1410" t="s">
        <v>1182</v>
      </c>
      <c r="J1410" t="s">
        <v>386</v>
      </c>
      <c r="K1410" t="s">
        <v>68</v>
      </c>
      <c r="L1410">
        <v>1</v>
      </c>
      <c r="M1410" t="s">
        <v>28</v>
      </c>
      <c r="N1410" t="s">
        <v>30</v>
      </c>
      <c r="P1410" cm="1">
        <f t="array" ref="P14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10" s="19" t="s">
        <v>406</v>
      </c>
    </row>
    <row r="1411" spans="2:18" hidden="1">
      <c r="B1411" t="s">
        <v>64</v>
      </c>
      <c r="C1411" t="s">
        <v>26</v>
      </c>
      <c r="D1411" t="s">
        <v>905</v>
      </c>
      <c r="E1411" t="s">
        <v>1181</v>
      </c>
      <c r="F1411" t="s">
        <v>386</v>
      </c>
      <c r="G1411" t="s">
        <v>68</v>
      </c>
      <c r="H1411">
        <v>1</v>
      </c>
      <c r="I1411" t="s">
        <v>496</v>
      </c>
      <c r="J1411" t="s">
        <v>1026</v>
      </c>
      <c r="K1411" t="s">
        <v>68</v>
      </c>
      <c r="L1411">
        <v>6</v>
      </c>
      <c r="M1411" t="s">
        <v>29</v>
      </c>
      <c r="N1411" t="s">
        <v>44</v>
      </c>
      <c r="P1411" cm="1">
        <f t="array" ref="P14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11" s="19" t="s">
        <v>406</v>
      </c>
    </row>
    <row r="1412" spans="2:18" hidden="1">
      <c r="B1412" t="s">
        <v>64</v>
      </c>
      <c r="C1412" t="s">
        <v>26</v>
      </c>
      <c r="D1412" t="s">
        <v>905</v>
      </c>
      <c r="E1412" t="s">
        <v>1181</v>
      </c>
      <c r="F1412" t="s">
        <v>386</v>
      </c>
      <c r="G1412" t="s">
        <v>512</v>
      </c>
      <c r="H1412">
        <v>1</v>
      </c>
      <c r="I1412" t="s">
        <v>513</v>
      </c>
      <c r="J1412" t="s">
        <v>514</v>
      </c>
      <c r="K1412" t="s">
        <v>512</v>
      </c>
      <c r="L1412">
        <v>1</v>
      </c>
      <c r="M1412" t="s">
        <v>29</v>
      </c>
      <c r="N1412" t="s">
        <v>19</v>
      </c>
      <c r="P1412" cm="1">
        <f t="array" ref="P14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12" s="19" t="s">
        <v>406</v>
      </c>
    </row>
    <row r="1413" spans="2:18" hidden="1">
      <c r="B1413" t="s">
        <v>64</v>
      </c>
      <c r="C1413" t="s">
        <v>26</v>
      </c>
      <c r="D1413" t="s">
        <v>905</v>
      </c>
      <c r="E1413" t="s">
        <v>1181</v>
      </c>
      <c r="F1413" t="s">
        <v>386</v>
      </c>
      <c r="G1413" t="s">
        <v>512</v>
      </c>
      <c r="H1413">
        <v>1</v>
      </c>
      <c r="I1413" t="s">
        <v>691</v>
      </c>
      <c r="J1413" t="s">
        <v>692</v>
      </c>
      <c r="K1413" t="s">
        <v>512</v>
      </c>
      <c r="L1413">
        <v>1</v>
      </c>
      <c r="M1413" t="s">
        <v>29</v>
      </c>
      <c r="N1413" t="s">
        <v>19</v>
      </c>
      <c r="P1413" cm="1">
        <f t="array" ref="P14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13" s="19" t="s">
        <v>406</v>
      </c>
    </row>
    <row r="1414" spans="2:18" hidden="1">
      <c r="B1414" t="s">
        <v>64</v>
      </c>
      <c r="C1414" t="s">
        <v>26</v>
      </c>
      <c r="D1414" t="s">
        <v>905</v>
      </c>
      <c r="E1414" t="s">
        <v>1181</v>
      </c>
      <c r="F1414" t="s">
        <v>386</v>
      </c>
      <c r="G1414" t="s">
        <v>512</v>
      </c>
      <c r="H1414">
        <v>1</v>
      </c>
      <c r="I1414" t="s">
        <v>693</v>
      </c>
      <c r="J1414" t="s">
        <v>694</v>
      </c>
      <c r="K1414" t="s">
        <v>512</v>
      </c>
      <c r="L1414">
        <v>1</v>
      </c>
      <c r="M1414" t="s">
        <v>29</v>
      </c>
      <c r="N1414" t="s">
        <v>19</v>
      </c>
      <c r="P1414" cm="1">
        <f t="array" ref="P14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14" s="19" t="s">
        <v>406</v>
      </c>
    </row>
    <row r="1415" spans="2:18" hidden="1">
      <c r="B1415" t="s">
        <v>64</v>
      </c>
      <c r="C1415" t="s">
        <v>26</v>
      </c>
      <c r="D1415" t="s">
        <v>905</v>
      </c>
      <c r="E1415" t="s">
        <v>1181</v>
      </c>
      <c r="F1415" t="s">
        <v>386</v>
      </c>
      <c r="G1415" t="s">
        <v>512</v>
      </c>
      <c r="H1415">
        <v>1</v>
      </c>
      <c r="I1415" t="s">
        <v>695</v>
      </c>
      <c r="J1415" t="s">
        <v>686</v>
      </c>
      <c r="K1415" t="s">
        <v>512</v>
      </c>
      <c r="L1415">
        <v>1</v>
      </c>
      <c r="M1415" t="s">
        <v>29</v>
      </c>
      <c r="N1415" t="s">
        <v>19</v>
      </c>
      <c r="P1415" cm="1">
        <f t="array" ref="P14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15" s="19" t="s">
        <v>406</v>
      </c>
    </row>
    <row r="1416" spans="2:18" hidden="1">
      <c r="B1416" t="s">
        <v>64</v>
      </c>
      <c r="C1416" t="s">
        <v>26</v>
      </c>
      <c r="D1416" t="s">
        <v>905</v>
      </c>
      <c r="E1416" t="s">
        <v>1181</v>
      </c>
      <c r="F1416" t="s">
        <v>386</v>
      </c>
      <c r="G1416" t="s">
        <v>512</v>
      </c>
      <c r="H1416">
        <v>1</v>
      </c>
      <c r="I1416" t="s">
        <v>650</v>
      </c>
      <c r="J1416" t="s">
        <v>651</v>
      </c>
      <c r="K1416" t="s">
        <v>512</v>
      </c>
      <c r="L1416">
        <v>1</v>
      </c>
      <c r="M1416" t="s">
        <v>29</v>
      </c>
      <c r="N1416" t="s">
        <v>19</v>
      </c>
      <c r="P1416" cm="1">
        <f t="array" ref="P14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16" s="19" t="s">
        <v>406</v>
      </c>
    </row>
    <row r="1417" spans="2:18" hidden="1">
      <c r="B1417" t="s">
        <v>64</v>
      </c>
      <c r="C1417" t="s">
        <v>26</v>
      </c>
      <c r="D1417" t="s">
        <v>905</v>
      </c>
      <c r="E1417" t="s">
        <v>1181</v>
      </c>
      <c r="F1417" t="s">
        <v>386</v>
      </c>
      <c r="G1417" t="s">
        <v>512</v>
      </c>
      <c r="H1417">
        <v>1</v>
      </c>
      <c r="I1417" t="s">
        <v>752</v>
      </c>
      <c r="J1417" t="s">
        <v>955</v>
      </c>
      <c r="K1417" t="s">
        <v>512</v>
      </c>
      <c r="L1417">
        <v>1</v>
      </c>
      <c r="M1417" t="s">
        <v>29</v>
      </c>
      <c r="N1417" t="s">
        <v>19</v>
      </c>
      <c r="P1417" cm="1">
        <f t="array" ref="P14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17" s="19" t="s">
        <v>406</v>
      </c>
    </row>
    <row r="1418" spans="2:18" hidden="1">
      <c r="B1418" t="s">
        <v>64</v>
      </c>
      <c r="C1418" t="s">
        <v>26</v>
      </c>
      <c r="D1418" t="s">
        <v>905</v>
      </c>
      <c r="E1418" t="s">
        <v>1181</v>
      </c>
      <c r="F1418" t="s">
        <v>386</v>
      </c>
      <c r="G1418" t="s">
        <v>512</v>
      </c>
      <c r="H1418">
        <v>1</v>
      </c>
      <c r="I1418" t="s">
        <v>753</v>
      </c>
      <c r="J1418" t="s">
        <v>956</v>
      </c>
      <c r="K1418" t="s">
        <v>512</v>
      </c>
      <c r="L1418">
        <v>1</v>
      </c>
      <c r="M1418" t="s">
        <v>29</v>
      </c>
      <c r="N1418" t="s">
        <v>19</v>
      </c>
      <c r="P1418" cm="1">
        <f t="array" ref="P14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18" s="19" t="s">
        <v>406</v>
      </c>
    </row>
    <row r="1419" spans="2:18" hidden="1">
      <c r="B1419" t="s">
        <v>64</v>
      </c>
      <c r="C1419" t="s">
        <v>26</v>
      </c>
      <c r="D1419" t="s">
        <v>905</v>
      </c>
      <c r="E1419" t="s">
        <v>1181</v>
      </c>
      <c r="F1419" t="s">
        <v>386</v>
      </c>
      <c r="G1419" t="s">
        <v>512</v>
      </c>
      <c r="H1419">
        <v>1</v>
      </c>
      <c r="I1419" t="s">
        <v>755</v>
      </c>
      <c r="J1419" t="s">
        <v>957</v>
      </c>
      <c r="K1419" t="s">
        <v>512</v>
      </c>
      <c r="L1419">
        <v>1</v>
      </c>
      <c r="M1419" t="s">
        <v>29</v>
      </c>
      <c r="N1419" t="s">
        <v>19</v>
      </c>
      <c r="P1419" cm="1">
        <f t="array" ref="P14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19" s="19" t="s">
        <v>406</v>
      </c>
    </row>
    <row r="1420" spans="2:18" hidden="1">
      <c r="B1420" t="s">
        <v>64</v>
      </c>
      <c r="C1420" t="s">
        <v>26</v>
      </c>
      <c r="D1420" t="s">
        <v>905</v>
      </c>
      <c r="E1420" t="s">
        <v>1181</v>
      </c>
      <c r="F1420" t="s">
        <v>386</v>
      </c>
      <c r="G1420" t="s">
        <v>512</v>
      </c>
      <c r="H1420">
        <v>1</v>
      </c>
      <c r="I1420" t="s">
        <v>757</v>
      </c>
      <c r="J1420" t="s">
        <v>958</v>
      </c>
      <c r="K1420" t="s">
        <v>512</v>
      </c>
      <c r="L1420">
        <v>1</v>
      </c>
      <c r="M1420" t="s">
        <v>29</v>
      </c>
      <c r="N1420" t="s">
        <v>19</v>
      </c>
      <c r="P1420" cm="1">
        <f t="array" ref="P14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20" s="19" t="s">
        <v>406</v>
      </c>
    </row>
    <row r="1421" spans="2:18" hidden="1">
      <c r="B1421" t="s">
        <v>64</v>
      </c>
      <c r="C1421" t="s">
        <v>26</v>
      </c>
      <c r="D1421" t="s">
        <v>905</v>
      </c>
      <c r="E1421" t="s">
        <v>1183</v>
      </c>
      <c r="F1421" t="s">
        <v>387</v>
      </c>
      <c r="G1421" t="s">
        <v>68</v>
      </c>
      <c r="H1421">
        <v>1</v>
      </c>
      <c r="I1421" t="s">
        <v>492</v>
      </c>
      <c r="J1421" t="s">
        <v>1024</v>
      </c>
      <c r="K1421" t="s">
        <v>68</v>
      </c>
      <c r="L1421">
        <v>1</v>
      </c>
      <c r="M1421" t="s">
        <v>29</v>
      </c>
      <c r="N1421" t="s">
        <v>42</v>
      </c>
      <c r="P1421" cm="1">
        <f t="array" ref="P14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21" s="19" t="s">
        <v>406</v>
      </c>
    </row>
    <row r="1422" spans="2:18" hidden="1">
      <c r="B1422" t="s">
        <v>64</v>
      </c>
      <c r="C1422" t="s">
        <v>26</v>
      </c>
      <c r="D1422" t="s">
        <v>905</v>
      </c>
      <c r="E1422" t="s">
        <v>1183</v>
      </c>
      <c r="F1422" t="s">
        <v>387</v>
      </c>
      <c r="G1422" t="s">
        <v>68</v>
      </c>
      <c r="H1422">
        <v>1</v>
      </c>
      <c r="I1422" t="s">
        <v>229</v>
      </c>
      <c r="J1422" t="s">
        <v>230</v>
      </c>
      <c r="K1422" t="s">
        <v>23</v>
      </c>
      <c r="L1422">
        <v>4.3</v>
      </c>
      <c r="M1422" t="s">
        <v>28</v>
      </c>
      <c r="N1422" t="s">
        <v>36</v>
      </c>
      <c r="P1422" cm="1">
        <f t="array" ref="P14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22" s="19" t="s">
        <v>406</v>
      </c>
    </row>
    <row r="1423" spans="2:18" hidden="1">
      <c r="B1423" t="s">
        <v>64</v>
      </c>
      <c r="C1423" t="s">
        <v>26</v>
      </c>
      <c r="D1423" t="s">
        <v>905</v>
      </c>
      <c r="E1423" t="s">
        <v>1183</v>
      </c>
      <c r="F1423" t="s">
        <v>387</v>
      </c>
      <c r="G1423" t="s">
        <v>68</v>
      </c>
      <c r="H1423">
        <v>1</v>
      </c>
      <c r="I1423" t="s">
        <v>1184</v>
      </c>
      <c r="J1423" t="s">
        <v>387</v>
      </c>
      <c r="K1423" t="s">
        <v>68</v>
      </c>
      <c r="L1423">
        <v>1</v>
      </c>
      <c r="M1423" t="s">
        <v>28</v>
      </c>
      <c r="N1423" t="s">
        <v>30</v>
      </c>
      <c r="P1423" cm="1">
        <f t="array" ref="P14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23" s="19" t="s">
        <v>406</v>
      </c>
    </row>
    <row r="1424" spans="2:18" hidden="1">
      <c r="B1424" t="s">
        <v>64</v>
      </c>
      <c r="C1424" t="s">
        <v>26</v>
      </c>
      <c r="D1424" t="s">
        <v>905</v>
      </c>
      <c r="E1424" t="s">
        <v>1183</v>
      </c>
      <c r="F1424" t="s">
        <v>387</v>
      </c>
      <c r="G1424" t="s">
        <v>68</v>
      </c>
      <c r="H1424">
        <v>1</v>
      </c>
      <c r="I1424" t="s">
        <v>496</v>
      </c>
      <c r="J1424" t="s">
        <v>1026</v>
      </c>
      <c r="K1424" t="s">
        <v>68</v>
      </c>
      <c r="L1424">
        <v>6</v>
      </c>
      <c r="M1424" t="s">
        <v>29</v>
      </c>
      <c r="N1424" t="s">
        <v>44</v>
      </c>
      <c r="P1424" cm="1">
        <f t="array" ref="P14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24" s="19" t="s">
        <v>406</v>
      </c>
    </row>
    <row r="1425" spans="2:18" hidden="1">
      <c r="B1425" t="s">
        <v>64</v>
      </c>
      <c r="C1425" t="s">
        <v>26</v>
      </c>
      <c r="D1425" t="s">
        <v>905</v>
      </c>
      <c r="E1425" t="s">
        <v>1183</v>
      </c>
      <c r="F1425" t="s">
        <v>387</v>
      </c>
      <c r="G1425" t="s">
        <v>512</v>
      </c>
      <c r="H1425">
        <v>1</v>
      </c>
      <c r="I1425" t="s">
        <v>513</v>
      </c>
      <c r="J1425" t="s">
        <v>514</v>
      </c>
      <c r="K1425" t="s">
        <v>512</v>
      </c>
      <c r="L1425">
        <v>1</v>
      </c>
      <c r="M1425" t="s">
        <v>29</v>
      </c>
      <c r="N1425" t="s">
        <v>19</v>
      </c>
      <c r="P1425" cm="1">
        <f t="array" ref="P14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25" s="19" t="s">
        <v>406</v>
      </c>
    </row>
    <row r="1426" spans="2:18" hidden="1">
      <c r="B1426" t="s">
        <v>64</v>
      </c>
      <c r="C1426" t="s">
        <v>26</v>
      </c>
      <c r="D1426" t="s">
        <v>905</v>
      </c>
      <c r="E1426" t="s">
        <v>1183</v>
      </c>
      <c r="F1426" t="s">
        <v>387</v>
      </c>
      <c r="G1426" t="s">
        <v>512</v>
      </c>
      <c r="H1426">
        <v>1</v>
      </c>
      <c r="I1426" t="s">
        <v>696</v>
      </c>
      <c r="J1426" t="s">
        <v>697</v>
      </c>
      <c r="K1426" t="s">
        <v>512</v>
      </c>
      <c r="L1426">
        <v>1</v>
      </c>
      <c r="M1426" t="s">
        <v>29</v>
      </c>
      <c r="N1426" t="s">
        <v>19</v>
      </c>
      <c r="P1426" cm="1">
        <f t="array" ref="P14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26" s="19" t="s">
        <v>406</v>
      </c>
    </row>
    <row r="1427" spans="2:18" hidden="1">
      <c r="B1427" t="s">
        <v>64</v>
      </c>
      <c r="C1427" t="s">
        <v>26</v>
      </c>
      <c r="D1427" t="s">
        <v>905</v>
      </c>
      <c r="E1427" t="s">
        <v>1183</v>
      </c>
      <c r="F1427" t="s">
        <v>387</v>
      </c>
      <c r="G1427" t="s">
        <v>512</v>
      </c>
      <c r="H1427">
        <v>1</v>
      </c>
      <c r="I1427" t="s">
        <v>698</v>
      </c>
      <c r="J1427" t="s">
        <v>694</v>
      </c>
      <c r="K1427" t="s">
        <v>512</v>
      </c>
      <c r="L1427">
        <v>1</v>
      </c>
      <c r="M1427" t="s">
        <v>29</v>
      </c>
      <c r="N1427" t="s">
        <v>19</v>
      </c>
      <c r="P1427" cm="1">
        <f t="array" ref="P14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27" s="19" t="s">
        <v>406</v>
      </c>
    </row>
    <row r="1428" spans="2:18" hidden="1">
      <c r="B1428" t="s">
        <v>64</v>
      </c>
      <c r="C1428" t="s">
        <v>26</v>
      </c>
      <c r="D1428" t="s">
        <v>905</v>
      </c>
      <c r="E1428" t="s">
        <v>1183</v>
      </c>
      <c r="F1428" t="s">
        <v>387</v>
      </c>
      <c r="G1428" t="s">
        <v>512</v>
      </c>
      <c r="H1428">
        <v>1</v>
      </c>
      <c r="I1428" t="s">
        <v>699</v>
      </c>
      <c r="J1428" t="s">
        <v>686</v>
      </c>
      <c r="K1428" t="s">
        <v>512</v>
      </c>
      <c r="L1428">
        <v>1</v>
      </c>
      <c r="M1428" t="s">
        <v>29</v>
      </c>
      <c r="N1428" t="s">
        <v>19</v>
      </c>
      <c r="P1428" cm="1">
        <f t="array" ref="P14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28" s="19" t="s">
        <v>406</v>
      </c>
    </row>
    <row r="1429" spans="2:18" hidden="1">
      <c r="B1429" t="s">
        <v>64</v>
      </c>
      <c r="C1429" t="s">
        <v>26</v>
      </c>
      <c r="D1429" t="s">
        <v>905</v>
      </c>
      <c r="E1429" t="s">
        <v>1183</v>
      </c>
      <c r="F1429" t="s">
        <v>387</v>
      </c>
      <c r="G1429" t="s">
        <v>512</v>
      </c>
      <c r="H1429">
        <v>1</v>
      </c>
      <c r="I1429" t="s">
        <v>650</v>
      </c>
      <c r="J1429" t="s">
        <v>651</v>
      </c>
      <c r="K1429" t="s">
        <v>512</v>
      </c>
      <c r="L1429">
        <v>1</v>
      </c>
      <c r="M1429" t="s">
        <v>29</v>
      </c>
      <c r="N1429" t="s">
        <v>19</v>
      </c>
      <c r="P1429" cm="1">
        <f t="array" ref="P14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29" s="19" t="s">
        <v>406</v>
      </c>
    </row>
    <row r="1430" spans="2:18" hidden="1">
      <c r="B1430" t="s">
        <v>64</v>
      </c>
      <c r="C1430" t="s">
        <v>26</v>
      </c>
      <c r="D1430" t="s">
        <v>905</v>
      </c>
      <c r="E1430" t="s">
        <v>1183</v>
      </c>
      <c r="F1430" t="s">
        <v>387</v>
      </c>
      <c r="G1430" t="s">
        <v>512</v>
      </c>
      <c r="H1430">
        <v>1</v>
      </c>
      <c r="I1430" t="s">
        <v>752</v>
      </c>
      <c r="J1430" t="s">
        <v>955</v>
      </c>
      <c r="K1430" t="s">
        <v>512</v>
      </c>
      <c r="L1430">
        <v>1</v>
      </c>
      <c r="M1430" t="s">
        <v>29</v>
      </c>
      <c r="N1430" t="s">
        <v>19</v>
      </c>
      <c r="P1430" cm="1">
        <f t="array" ref="P14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30" s="19" t="s">
        <v>406</v>
      </c>
    </row>
    <row r="1431" spans="2:18" hidden="1">
      <c r="B1431" t="s">
        <v>64</v>
      </c>
      <c r="C1431" t="s">
        <v>26</v>
      </c>
      <c r="D1431" t="s">
        <v>905</v>
      </c>
      <c r="E1431" t="s">
        <v>1183</v>
      </c>
      <c r="F1431" t="s">
        <v>387</v>
      </c>
      <c r="G1431" t="s">
        <v>512</v>
      </c>
      <c r="H1431">
        <v>1</v>
      </c>
      <c r="I1431" t="s">
        <v>753</v>
      </c>
      <c r="J1431" t="s">
        <v>956</v>
      </c>
      <c r="K1431" t="s">
        <v>512</v>
      </c>
      <c r="L1431">
        <v>1</v>
      </c>
      <c r="M1431" t="s">
        <v>29</v>
      </c>
      <c r="N1431" t="s">
        <v>19</v>
      </c>
      <c r="P1431" cm="1">
        <f t="array" ref="P14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31" s="19" t="s">
        <v>406</v>
      </c>
    </row>
    <row r="1432" spans="2:18" hidden="1">
      <c r="B1432" t="s">
        <v>64</v>
      </c>
      <c r="C1432" t="s">
        <v>26</v>
      </c>
      <c r="D1432" t="s">
        <v>905</v>
      </c>
      <c r="E1432" t="s">
        <v>1183</v>
      </c>
      <c r="F1432" t="s">
        <v>387</v>
      </c>
      <c r="G1432" t="s">
        <v>512</v>
      </c>
      <c r="H1432">
        <v>1</v>
      </c>
      <c r="I1432" t="s">
        <v>755</v>
      </c>
      <c r="J1432" t="s">
        <v>957</v>
      </c>
      <c r="K1432" t="s">
        <v>512</v>
      </c>
      <c r="L1432">
        <v>1</v>
      </c>
      <c r="M1432" t="s">
        <v>29</v>
      </c>
      <c r="N1432" t="s">
        <v>19</v>
      </c>
      <c r="P1432" cm="1">
        <f t="array" ref="P14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32" s="19" t="s">
        <v>406</v>
      </c>
    </row>
    <row r="1433" spans="2:18" hidden="1">
      <c r="B1433" t="s">
        <v>64</v>
      </c>
      <c r="C1433" t="s">
        <v>26</v>
      </c>
      <c r="D1433" t="s">
        <v>905</v>
      </c>
      <c r="E1433" t="s">
        <v>1183</v>
      </c>
      <c r="F1433" t="s">
        <v>387</v>
      </c>
      <c r="G1433" t="s">
        <v>512</v>
      </c>
      <c r="H1433">
        <v>1</v>
      </c>
      <c r="I1433" t="s">
        <v>757</v>
      </c>
      <c r="J1433" t="s">
        <v>958</v>
      </c>
      <c r="K1433" t="s">
        <v>512</v>
      </c>
      <c r="L1433">
        <v>1</v>
      </c>
      <c r="M1433" t="s">
        <v>29</v>
      </c>
      <c r="N1433" t="s">
        <v>19</v>
      </c>
      <c r="P1433" cm="1">
        <f t="array" ref="P14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33" s="19" t="s">
        <v>406</v>
      </c>
    </row>
    <row r="1434" spans="2:18" hidden="1">
      <c r="B1434" t="s">
        <v>64</v>
      </c>
      <c r="C1434" t="s">
        <v>26</v>
      </c>
      <c r="D1434" t="s">
        <v>905</v>
      </c>
      <c r="E1434" t="s">
        <v>1185</v>
      </c>
      <c r="F1434" t="s">
        <v>388</v>
      </c>
      <c r="G1434" t="s">
        <v>68</v>
      </c>
      <c r="H1434">
        <v>1</v>
      </c>
      <c r="I1434" t="s">
        <v>492</v>
      </c>
      <c r="J1434" t="s">
        <v>1024</v>
      </c>
      <c r="K1434" t="s">
        <v>68</v>
      </c>
      <c r="L1434">
        <v>1</v>
      </c>
      <c r="M1434" t="s">
        <v>29</v>
      </c>
      <c r="N1434" t="s">
        <v>42</v>
      </c>
      <c r="P1434" cm="1">
        <f t="array" ref="P14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34" s="19" t="s">
        <v>406</v>
      </c>
    </row>
    <row r="1435" spans="2:18" hidden="1">
      <c r="B1435" t="s">
        <v>64</v>
      </c>
      <c r="C1435" t="s">
        <v>26</v>
      </c>
      <c r="D1435" t="s">
        <v>905</v>
      </c>
      <c r="E1435" t="s">
        <v>1185</v>
      </c>
      <c r="F1435" t="s">
        <v>388</v>
      </c>
      <c r="G1435" t="s">
        <v>68</v>
      </c>
      <c r="H1435">
        <v>1</v>
      </c>
      <c r="I1435" t="s">
        <v>229</v>
      </c>
      <c r="J1435" t="s">
        <v>230</v>
      </c>
      <c r="K1435" t="s">
        <v>23</v>
      </c>
      <c r="L1435">
        <v>5.7</v>
      </c>
      <c r="M1435" t="s">
        <v>28</v>
      </c>
      <c r="N1435" t="s">
        <v>36</v>
      </c>
      <c r="P1435" cm="1">
        <f t="array" ref="P14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35" s="19" t="s">
        <v>406</v>
      </c>
    </row>
    <row r="1436" spans="2:18" hidden="1">
      <c r="B1436" t="s">
        <v>64</v>
      </c>
      <c r="C1436" t="s">
        <v>26</v>
      </c>
      <c r="D1436" t="s">
        <v>905</v>
      </c>
      <c r="E1436" t="s">
        <v>1185</v>
      </c>
      <c r="F1436" t="s">
        <v>388</v>
      </c>
      <c r="G1436" t="s">
        <v>68</v>
      </c>
      <c r="H1436">
        <v>1</v>
      </c>
      <c r="I1436" t="s">
        <v>1186</v>
      </c>
      <c r="J1436" t="s">
        <v>388</v>
      </c>
      <c r="K1436" t="s">
        <v>68</v>
      </c>
      <c r="L1436">
        <v>1</v>
      </c>
      <c r="M1436" t="s">
        <v>28</v>
      </c>
      <c r="N1436" t="s">
        <v>30</v>
      </c>
      <c r="P1436" cm="1">
        <f t="array" ref="P14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36" s="19" t="s">
        <v>406</v>
      </c>
    </row>
    <row r="1437" spans="2:18" hidden="1">
      <c r="B1437" t="s">
        <v>64</v>
      </c>
      <c r="C1437" t="s">
        <v>26</v>
      </c>
      <c r="D1437" t="s">
        <v>905</v>
      </c>
      <c r="E1437" t="s">
        <v>1185</v>
      </c>
      <c r="F1437" t="s">
        <v>388</v>
      </c>
      <c r="G1437" t="s">
        <v>68</v>
      </c>
      <c r="H1437">
        <v>1</v>
      </c>
      <c r="I1437" t="s">
        <v>496</v>
      </c>
      <c r="J1437" t="s">
        <v>1026</v>
      </c>
      <c r="K1437" t="s">
        <v>68</v>
      </c>
      <c r="L1437">
        <v>6</v>
      </c>
      <c r="M1437" t="s">
        <v>29</v>
      </c>
      <c r="N1437" t="s">
        <v>44</v>
      </c>
      <c r="P1437" cm="1">
        <f t="array" ref="P14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37" s="19" t="s">
        <v>406</v>
      </c>
    </row>
    <row r="1438" spans="2:18" hidden="1">
      <c r="B1438" t="s">
        <v>64</v>
      </c>
      <c r="C1438" t="s">
        <v>26</v>
      </c>
      <c r="D1438" t="s">
        <v>905</v>
      </c>
      <c r="E1438" t="s">
        <v>1185</v>
      </c>
      <c r="F1438" t="s">
        <v>388</v>
      </c>
      <c r="G1438" t="s">
        <v>512</v>
      </c>
      <c r="H1438">
        <v>1</v>
      </c>
      <c r="I1438" t="s">
        <v>513</v>
      </c>
      <c r="J1438" t="s">
        <v>514</v>
      </c>
      <c r="K1438" t="s">
        <v>512</v>
      </c>
      <c r="L1438">
        <v>1</v>
      </c>
      <c r="M1438" t="s">
        <v>29</v>
      </c>
      <c r="N1438" t="s">
        <v>19</v>
      </c>
      <c r="P1438" cm="1">
        <f t="array" ref="P14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38" s="19" t="s">
        <v>406</v>
      </c>
    </row>
    <row r="1439" spans="2:18" hidden="1">
      <c r="B1439" t="s">
        <v>64</v>
      </c>
      <c r="C1439" t="s">
        <v>26</v>
      </c>
      <c r="D1439" t="s">
        <v>905</v>
      </c>
      <c r="E1439" t="s">
        <v>1185</v>
      </c>
      <c r="F1439" t="s">
        <v>388</v>
      </c>
      <c r="G1439" t="s">
        <v>512</v>
      </c>
      <c r="H1439">
        <v>1</v>
      </c>
      <c r="I1439" t="s">
        <v>700</v>
      </c>
      <c r="J1439" t="s">
        <v>701</v>
      </c>
      <c r="K1439" t="s">
        <v>512</v>
      </c>
      <c r="L1439">
        <v>1</v>
      </c>
      <c r="M1439" t="s">
        <v>29</v>
      </c>
      <c r="N1439" t="s">
        <v>19</v>
      </c>
      <c r="P1439" cm="1">
        <f t="array" ref="P14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39" s="19" t="s">
        <v>406</v>
      </c>
    </row>
    <row r="1440" spans="2:18" hidden="1">
      <c r="B1440" t="s">
        <v>64</v>
      </c>
      <c r="C1440" t="s">
        <v>26</v>
      </c>
      <c r="D1440" t="s">
        <v>905</v>
      </c>
      <c r="E1440" t="s">
        <v>1185</v>
      </c>
      <c r="F1440" t="s">
        <v>388</v>
      </c>
      <c r="G1440" t="s">
        <v>512</v>
      </c>
      <c r="H1440">
        <v>1</v>
      </c>
      <c r="I1440" t="s">
        <v>702</v>
      </c>
      <c r="J1440" t="s">
        <v>540</v>
      </c>
      <c r="K1440" t="s">
        <v>512</v>
      </c>
      <c r="L1440">
        <v>1</v>
      </c>
      <c r="M1440" t="s">
        <v>29</v>
      </c>
      <c r="N1440" t="s">
        <v>19</v>
      </c>
      <c r="P1440" cm="1">
        <f t="array" ref="P14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40" s="19" t="s">
        <v>406</v>
      </c>
    </row>
    <row r="1441" spans="2:18" hidden="1">
      <c r="B1441" t="s">
        <v>64</v>
      </c>
      <c r="C1441" t="s">
        <v>26</v>
      </c>
      <c r="D1441" t="s">
        <v>905</v>
      </c>
      <c r="E1441" t="s">
        <v>1185</v>
      </c>
      <c r="F1441" t="s">
        <v>388</v>
      </c>
      <c r="G1441" t="s">
        <v>512</v>
      </c>
      <c r="H1441">
        <v>1</v>
      </c>
      <c r="I1441" t="s">
        <v>703</v>
      </c>
      <c r="J1441" t="s">
        <v>686</v>
      </c>
      <c r="K1441" t="s">
        <v>512</v>
      </c>
      <c r="L1441">
        <v>1</v>
      </c>
      <c r="M1441" t="s">
        <v>29</v>
      </c>
      <c r="N1441" t="s">
        <v>19</v>
      </c>
      <c r="P1441" cm="1">
        <f t="array" ref="P14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41" s="19" t="s">
        <v>406</v>
      </c>
    </row>
    <row r="1442" spans="2:18" hidden="1">
      <c r="B1442" t="s">
        <v>64</v>
      </c>
      <c r="C1442" t="s">
        <v>26</v>
      </c>
      <c r="D1442" t="s">
        <v>905</v>
      </c>
      <c r="E1442" t="s">
        <v>1185</v>
      </c>
      <c r="F1442" t="s">
        <v>388</v>
      </c>
      <c r="G1442" t="s">
        <v>512</v>
      </c>
      <c r="H1442">
        <v>1</v>
      </c>
      <c r="I1442" t="s">
        <v>650</v>
      </c>
      <c r="J1442" t="s">
        <v>651</v>
      </c>
      <c r="K1442" t="s">
        <v>512</v>
      </c>
      <c r="L1442">
        <v>1</v>
      </c>
      <c r="M1442" t="s">
        <v>29</v>
      </c>
      <c r="N1442" t="s">
        <v>19</v>
      </c>
      <c r="P1442" cm="1">
        <f t="array" ref="P14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42" s="19" t="s">
        <v>406</v>
      </c>
    </row>
    <row r="1443" spans="2:18" hidden="1">
      <c r="B1443" t="s">
        <v>64</v>
      </c>
      <c r="C1443" t="s">
        <v>26</v>
      </c>
      <c r="D1443" t="s">
        <v>905</v>
      </c>
      <c r="E1443" t="s">
        <v>1185</v>
      </c>
      <c r="F1443" t="s">
        <v>388</v>
      </c>
      <c r="G1443" t="s">
        <v>512</v>
      </c>
      <c r="H1443">
        <v>1</v>
      </c>
      <c r="I1443" t="s">
        <v>752</v>
      </c>
      <c r="J1443" t="s">
        <v>955</v>
      </c>
      <c r="K1443" t="s">
        <v>512</v>
      </c>
      <c r="L1443">
        <v>1</v>
      </c>
      <c r="M1443" t="s">
        <v>29</v>
      </c>
      <c r="N1443" t="s">
        <v>19</v>
      </c>
      <c r="P1443" cm="1">
        <f t="array" ref="P14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43" s="19" t="s">
        <v>406</v>
      </c>
    </row>
    <row r="1444" spans="2:18" hidden="1">
      <c r="B1444" t="s">
        <v>64</v>
      </c>
      <c r="C1444" t="s">
        <v>26</v>
      </c>
      <c r="D1444" t="s">
        <v>905</v>
      </c>
      <c r="E1444" t="s">
        <v>1185</v>
      </c>
      <c r="F1444" t="s">
        <v>388</v>
      </c>
      <c r="G1444" t="s">
        <v>512</v>
      </c>
      <c r="H1444">
        <v>1</v>
      </c>
      <c r="I1444" t="s">
        <v>753</v>
      </c>
      <c r="J1444" t="s">
        <v>956</v>
      </c>
      <c r="K1444" t="s">
        <v>512</v>
      </c>
      <c r="L1444">
        <v>1</v>
      </c>
      <c r="M1444" t="s">
        <v>29</v>
      </c>
      <c r="N1444" t="s">
        <v>19</v>
      </c>
      <c r="P1444" cm="1">
        <f t="array" ref="P14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44" s="19" t="s">
        <v>406</v>
      </c>
    </row>
    <row r="1445" spans="2:18" hidden="1">
      <c r="B1445" t="s">
        <v>64</v>
      </c>
      <c r="C1445" t="s">
        <v>26</v>
      </c>
      <c r="D1445" t="s">
        <v>905</v>
      </c>
      <c r="E1445" t="s">
        <v>1185</v>
      </c>
      <c r="F1445" t="s">
        <v>388</v>
      </c>
      <c r="G1445" t="s">
        <v>512</v>
      </c>
      <c r="H1445">
        <v>1</v>
      </c>
      <c r="I1445" t="s">
        <v>755</v>
      </c>
      <c r="J1445" t="s">
        <v>957</v>
      </c>
      <c r="K1445" t="s">
        <v>512</v>
      </c>
      <c r="L1445">
        <v>1</v>
      </c>
      <c r="M1445" t="s">
        <v>29</v>
      </c>
      <c r="N1445" t="s">
        <v>19</v>
      </c>
      <c r="P1445" cm="1">
        <f t="array" ref="P14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45" s="19" t="s">
        <v>406</v>
      </c>
    </row>
    <row r="1446" spans="2:18" hidden="1">
      <c r="B1446" t="s">
        <v>64</v>
      </c>
      <c r="C1446" t="s">
        <v>26</v>
      </c>
      <c r="D1446" t="s">
        <v>905</v>
      </c>
      <c r="E1446" t="s">
        <v>1185</v>
      </c>
      <c r="F1446" t="s">
        <v>388</v>
      </c>
      <c r="G1446" t="s">
        <v>512</v>
      </c>
      <c r="H1446">
        <v>1</v>
      </c>
      <c r="I1446" t="s">
        <v>757</v>
      </c>
      <c r="J1446" t="s">
        <v>958</v>
      </c>
      <c r="K1446" t="s">
        <v>512</v>
      </c>
      <c r="L1446">
        <v>1</v>
      </c>
      <c r="M1446" t="s">
        <v>29</v>
      </c>
      <c r="N1446" t="s">
        <v>19</v>
      </c>
      <c r="P1446" cm="1">
        <f t="array" ref="P14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46" s="19" t="s">
        <v>406</v>
      </c>
    </row>
    <row r="1447" spans="2:18" hidden="1">
      <c r="B1447" t="s">
        <v>64</v>
      </c>
      <c r="C1447" t="s">
        <v>26</v>
      </c>
      <c r="D1447" t="s">
        <v>905</v>
      </c>
      <c r="E1447" t="s">
        <v>1187</v>
      </c>
      <c r="F1447" t="s">
        <v>389</v>
      </c>
      <c r="G1447" t="s">
        <v>68</v>
      </c>
      <c r="H1447">
        <v>1</v>
      </c>
      <c r="I1447" t="s">
        <v>492</v>
      </c>
      <c r="J1447" t="s">
        <v>1024</v>
      </c>
      <c r="K1447" t="s">
        <v>68</v>
      </c>
      <c r="L1447">
        <v>1</v>
      </c>
      <c r="M1447" t="s">
        <v>29</v>
      </c>
      <c r="N1447" t="s">
        <v>42</v>
      </c>
      <c r="P1447" cm="1">
        <f t="array" ref="P14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47" s="19" t="s">
        <v>406</v>
      </c>
    </row>
    <row r="1448" spans="2:18" hidden="1">
      <c r="B1448" t="s">
        <v>64</v>
      </c>
      <c r="C1448" t="s">
        <v>26</v>
      </c>
      <c r="D1448" t="s">
        <v>905</v>
      </c>
      <c r="E1448" t="s">
        <v>1187</v>
      </c>
      <c r="F1448" t="s">
        <v>389</v>
      </c>
      <c r="G1448" t="s">
        <v>68</v>
      </c>
      <c r="H1448">
        <v>1</v>
      </c>
      <c r="I1448" t="s">
        <v>229</v>
      </c>
      <c r="J1448" t="s">
        <v>230</v>
      </c>
      <c r="K1448" t="s">
        <v>23</v>
      </c>
      <c r="L1448">
        <v>5.72</v>
      </c>
      <c r="M1448" t="s">
        <v>28</v>
      </c>
      <c r="N1448" t="s">
        <v>36</v>
      </c>
      <c r="P1448" cm="1">
        <f t="array" ref="P14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48" s="19" t="s">
        <v>406</v>
      </c>
    </row>
    <row r="1449" spans="2:18" hidden="1">
      <c r="B1449" t="s">
        <v>64</v>
      </c>
      <c r="C1449" t="s">
        <v>26</v>
      </c>
      <c r="D1449" t="s">
        <v>905</v>
      </c>
      <c r="E1449" t="s">
        <v>1187</v>
      </c>
      <c r="F1449" t="s">
        <v>389</v>
      </c>
      <c r="G1449" t="s">
        <v>68</v>
      </c>
      <c r="H1449">
        <v>1</v>
      </c>
      <c r="I1449" t="s">
        <v>1188</v>
      </c>
      <c r="J1449" t="s">
        <v>389</v>
      </c>
      <c r="K1449" t="s">
        <v>68</v>
      </c>
      <c r="L1449">
        <v>1</v>
      </c>
      <c r="M1449" t="s">
        <v>28</v>
      </c>
      <c r="N1449" t="s">
        <v>30</v>
      </c>
      <c r="P1449" cm="1">
        <f t="array" ref="P14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49" s="19" t="s">
        <v>406</v>
      </c>
    </row>
    <row r="1450" spans="2:18" hidden="1">
      <c r="B1450" t="s">
        <v>64</v>
      </c>
      <c r="C1450" t="s">
        <v>26</v>
      </c>
      <c r="D1450" t="s">
        <v>905</v>
      </c>
      <c r="E1450" t="s">
        <v>1187</v>
      </c>
      <c r="F1450" t="s">
        <v>389</v>
      </c>
      <c r="G1450" t="s">
        <v>68</v>
      </c>
      <c r="H1450">
        <v>1</v>
      </c>
      <c r="I1450" t="s">
        <v>496</v>
      </c>
      <c r="J1450" t="s">
        <v>1026</v>
      </c>
      <c r="K1450" t="s">
        <v>68</v>
      </c>
      <c r="L1450">
        <v>6</v>
      </c>
      <c r="M1450" t="s">
        <v>29</v>
      </c>
      <c r="N1450" t="s">
        <v>44</v>
      </c>
      <c r="P1450" cm="1">
        <f t="array" ref="P14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50" s="19" t="s">
        <v>406</v>
      </c>
    </row>
    <row r="1451" spans="2:18" hidden="1">
      <c r="B1451" t="s">
        <v>64</v>
      </c>
      <c r="C1451" t="s">
        <v>26</v>
      </c>
      <c r="D1451" t="s">
        <v>905</v>
      </c>
      <c r="E1451" t="s">
        <v>1187</v>
      </c>
      <c r="F1451" t="s">
        <v>389</v>
      </c>
      <c r="G1451" t="s">
        <v>512</v>
      </c>
      <c r="H1451">
        <v>1</v>
      </c>
      <c r="I1451" t="s">
        <v>513</v>
      </c>
      <c r="J1451" t="s">
        <v>514</v>
      </c>
      <c r="K1451" t="s">
        <v>512</v>
      </c>
      <c r="L1451">
        <v>1</v>
      </c>
      <c r="M1451" t="s">
        <v>29</v>
      </c>
      <c r="N1451" t="s">
        <v>19</v>
      </c>
      <c r="P1451" cm="1">
        <f t="array" ref="P14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51" s="19" t="s">
        <v>406</v>
      </c>
    </row>
    <row r="1452" spans="2:18" hidden="1">
      <c r="B1452" t="s">
        <v>64</v>
      </c>
      <c r="C1452" t="s">
        <v>26</v>
      </c>
      <c r="D1452" t="s">
        <v>905</v>
      </c>
      <c r="E1452" t="s">
        <v>1187</v>
      </c>
      <c r="F1452" t="s">
        <v>389</v>
      </c>
      <c r="G1452" t="s">
        <v>512</v>
      </c>
      <c r="H1452">
        <v>1</v>
      </c>
      <c r="I1452" t="s">
        <v>704</v>
      </c>
      <c r="J1452" t="s">
        <v>705</v>
      </c>
      <c r="K1452" t="s">
        <v>512</v>
      </c>
      <c r="L1452">
        <v>1</v>
      </c>
      <c r="M1452" t="s">
        <v>29</v>
      </c>
      <c r="N1452" t="s">
        <v>19</v>
      </c>
      <c r="P1452" cm="1">
        <f t="array" ref="P14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52" s="19" t="s">
        <v>406</v>
      </c>
    </row>
    <row r="1453" spans="2:18" hidden="1">
      <c r="B1453" t="s">
        <v>64</v>
      </c>
      <c r="C1453" t="s">
        <v>26</v>
      </c>
      <c r="D1453" t="s">
        <v>905</v>
      </c>
      <c r="E1453" t="s">
        <v>1187</v>
      </c>
      <c r="F1453" t="s">
        <v>389</v>
      </c>
      <c r="G1453" t="s">
        <v>512</v>
      </c>
      <c r="H1453">
        <v>1</v>
      </c>
      <c r="I1453" t="s">
        <v>706</v>
      </c>
      <c r="J1453" t="s">
        <v>540</v>
      </c>
      <c r="K1453" t="s">
        <v>512</v>
      </c>
      <c r="L1453">
        <v>1</v>
      </c>
      <c r="M1453" t="s">
        <v>29</v>
      </c>
      <c r="N1453" t="s">
        <v>19</v>
      </c>
      <c r="P1453" cm="1">
        <f t="array" ref="P14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53" s="19" t="s">
        <v>406</v>
      </c>
    </row>
    <row r="1454" spans="2:18" hidden="1">
      <c r="B1454" t="s">
        <v>64</v>
      </c>
      <c r="C1454" t="s">
        <v>26</v>
      </c>
      <c r="D1454" t="s">
        <v>905</v>
      </c>
      <c r="E1454" t="s">
        <v>1187</v>
      </c>
      <c r="F1454" t="s">
        <v>389</v>
      </c>
      <c r="G1454" t="s">
        <v>512</v>
      </c>
      <c r="H1454">
        <v>1</v>
      </c>
      <c r="I1454" t="s">
        <v>707</v>
      </c>
      <c r="J1454" t="s">
        <v>686</v>
      </c>
      <c r="K1454" t="s">
        <v>512</v>
      </c>
      <c r="L1454">
        <v>1</v>
      </c>
      <c r="M1454" t="s">
        <v>29</v>
      </c>
      <c r="N1454" t="s">
        <v>19</v>
      </c>
      <c r="P1454" cm="1">
        <f t="array" ref="P14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54" s="19" t="s">
        <v>406</v>
      </c>
    </row>
    <row r="1455" spans="2:18" hidden="1">
      <c r="B1455" t="s">
        <v>64</v>
      </c>
      <c r="C1455" t="s">
        <v>26</v>
      </c>
      <c r="D1455" t="s">
        <v>905</v>
      </c>
      <c r="E1455" t="s">
        <v>1187</v>
      </c>
      <c r="F1455" t="s">
        <v>389</v>
      </c>
      <c r="G1455" t="s">
        <v>512</v>
      </c>
      <c r="H1455">
        <v>1</v>
      </c>
      <c r="I1455" t="s">
        <v>650</v>
      </c>
      <c r="J1455" t="s">
        <v>651</v>
      </c>
      <c r="K1455" t="s">
        <v>512</v>
      </c>
      <c r="L1455">
        <v>1</v>
      </c>
      <c r="M1455" t="s">
        <v>29</v>
      </c>
      <c r="N1455" t="s">
        <v>19</v>
      </c>
      <c r="P1455" cm="1">
        <f t="array" ref="P14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55" s="19" t="s">
        <v>406</v>
      </c>
    </row>
    <row r="1456" spans="2:18" hidden="1">
      <c r="B1456" t="s">
        <v>64</v>
      </c>
      <c r="C1456" t="s">
        <v>26</v>
      </c>
      <c r="D1456" t="s">
        <v>905</v>
      </c>
      <c r="E1456" t="s">
        <v>1187</v>
      </c>
      <c r="F1456" t="s">
        <v>389</v>
      </c>
      <c r="G1456" t="s">
        <v>512</v>
      </c>
      <c r="H1456">
        <v>1</v>
      </c>
      <c r="I1456" t="s">
        <v>752</v>
      </c>
      <c r="J1456" t="s">
        <v>955</v>
      </c>
      <c r="K1456" t="s">
        <v>512</v>
      </c>
      <c r="L1456">
        <v>1</v>
      </c>
      <c r="M1456" t="s">
        <v>29</v>
      </c>
      <c r="N1456" t="s">
        <v>19</v>
      </c>
      <c r="P1456" cm="1">
        <f t="array" ref="P14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56" s="19" t="s">
        <v>406</v>
      </c>
    </row>
    <row r="1457" spans="2:18" hidden="1">
      <c r="B1457" t="s">
        <v>64</v>
      </c>
      <c r="C1457" t="s">
        <v>26</v>
      </c>
      <c r="D1457" t="s">
        <v>905</v>
      </c>
      <c r="E1457" t="s">
        <v>1187</v>
      </c>
      <c r="F1457" t="s">
        <v>389</v>
      </c>
      <c r="G1457" t="s">
        <v>512</v>
      </c>
      <c r="H1457">
        <v>1</v>
      </c>
      <c r="I1457" t="s">
        <v>753</v>
      </c>
      <c r="J1457" t="s">
        <v>956</v>
      </c>
      <c r="K1457" t="s">
        <v>512</v>
      </c>
      <c r="L1457">
        <v>1</v>
      </c>
      <c r="M1457" t="s">
        <v>29</v>
      </c>
      <c r="N1457" t="s">
        <v>19</v>
      </c>
      <c r="P1457" cm="1">
        <f t="array" ref="P14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57" s="19" t="s">
        <v>406</v>
      </c>
    </row>
    <row r="1458" spans="2:18" hidden="1">
      <c r="B1458" t="s">
        <v>64</v>
      </c>
      <c r="C1458" t="s">
        <v>26</v>
      </c>
      <c r="D1458" t="s">
        <v>905</v>
      </c>
      <c r="E1458" t="s">
        <v>1187</v>
      </c>
      <c r="F1458" t="s">
        <v>389</v>
      </c>
      <c r="G1458" t="s">
        <v>512</v>
      </c>
      <c r="H1458">
        <v>1</v>
      </c>
      <c r="I1458" t="s">
        <v>755</v>
      </c>
      <c r="J1458" t="s">
        <v>957</v>
      </c>
      <c r="K1458" t="s">
        <v>512</v>
      </c>
      <c r="L1458">
        <v>1</v>
      </c>
      <c r="M1458" t="s">
        <v>29</v>
      </c>
      <c r="N1458" t="s">
        <v>19</v>
      </c>
      <c r="P1458" cm="1">
        <f t="array" ref="P14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58" s="19" t="s">
        <v>406</v>
      </c>
    </row>
    <row r="1459" spans="2:18" hidden="1">
      <c r="B1459" t="s">
        <v>64</v>
      </c>
      <c r="C1459" t="s">
        <v>26</v>
      </c>
      <c r="D1459" t="s">
        <v>905</v>
      </c>
      <c r="E1459" t="s">
        <v>1187</v>
      </c>
      <c r="F1459" t="s">
        <v>389</v>
      </c>
      <c r="G1459" t="s">
        <v>512</v>
      </c>
      <c r="H1459">
        <v>1</v>
      </c>
      <c r="I1459" t="s">
        <v>757</v>
      </c>
      <c r="J1459" t="s">
        <v>958</v>
      </c>
      <c r="K1459" t="s">
        <v>512</v>
      </c>
      <c r="L1459">
        <v>1</v>
      </c>
      <c r="M1459" t="s">
        <v>29</v>
      </c>
      <c r="N1459" t="s">
        <v>19</v>
      </c>
      <c r="P1459" cm="1">
        <f t="array" ref="P14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59" s="19" t="s">
        <v>406</v>
      </c>
    </row>
    <row r="1460" spans="2:18" hidden="1">
      <c r="B1460" t="s">
        <v>64</v>
      </c>
      <c r="C1460" t="s">
        <v>26</v>
      </c>
      <c r="D1460" t="s">
        <v>905</v>
      </c>
      <c r="E1460" t="s">
        <v>1189</v>
      </c>
      <c r="F1460" t="s">
        <v>390</v>
      </c>
      <c r="G1460" t="s">
        <v>68</v>
      </c>
      <c r="H1460">
        <v>1</v>
      </c>
      <c r="I1460" t="s">
        <v>229</v>
      </c>
      <c r="J1460" t="s">
        <v>230</v>
      </c>
      <c r="K1460" t="s">
        <v>23</v>
      </c>
      <c r="L1460">
        <v>6.9249999999999998</v>
      </c>
      <c r="M1460" t="s">
        <v>28</v>
      </c>
      <c r="N1460" t="s">
        <v>36</v>
      </c>
      <c r="P1460" cm="1">
        <f t="array" ref="P14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60" s="19" t="s">
        <v>406</v>
      </c>
    </row>
    <row r="1461" spans="2:18" hidden="1">
      <c r="B1461" t="s">
        <v>64</v>
      </c>
      <c r="C1461" t="s">
        <v>26</v>
      </c>
      <c r="D1461" t="s">
        <v>905</v>
      </c>
      <c r="E1461" t="s">
        <v>1189</v>
      </c>
      <c r="F1461" t="s">
        <v>390</v>
      </c>
      <c r="G1461" t="s">
        <v>68</v>
      </c>
      <c r="H1461">
        <v>1</v>
      </c>
      <c r="I1461" t="s">
        <v>1190</v>
      </c>
      <c r="J1461" t="s">
        <v>390</v>
      </c>
      <c r="K1461" t="s">
        <v>68</v>
      </c>
      <c r="L1461">
        <v>1</v>
      </c>
      <c r="M1461" t="s">
        <v>28</v>
      </c>
      <c r="N1461" t="s">
        <v>30</v>
      </c>
      <c r="P1461" cm="1">
        <f t="array" ref="P14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61" s="19" t="s">
        <v>406</v>
      </c>
    </row>
    <row r="1462" spans="2:18" hidden="1">
      <c r="B1462" t="s">
        <v>64</v>
      </c>
      <c r="C1462" t="s">
        <v>26</v>
      </c>
      <c r="D1462" t="s">
        <v>905</v>
      </c>
      <c r="E1462" t="s">
        <v>1189</v>
      </c>
      <c r="F1462" t="s">
        <v>390</v>
      </c>
      <c r="G1462" t="s">
        <v>68</v>
      </c>
      <c r="H1462">
        <v>1</v>
      </c>
      <c r="I1462" t="s">
        <v>497</v>
      </c>
      <c r="J1462" t="s">
        <v>1130</v>
      </c>
      <c r="K1462" t="s">
        <v>68</v>
      </c>
      <c r="L1462">
        <v>6</v>
      </c>
      <c r="M1462" t="s">
        <v>29</v>
      </c>
      <c r="N1462" t="s">
        <v>44</v>
      </c>
      <c r="P1462" cm="1">
        <f t="array" ref="P14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62" s="19" t="s">
        <v>406</v>
      </c>
    </row>
    <row r="1463" spans="2:18" hidden="1">
      <c r="B1463" t="s">
        <v>64</v>
      </c>
      <c r="C1463" t="s">
        <v>26</v>
      </c>
      <c r="D1463" t="s">
        <v>905</v>
      </c>
      <c r="E1463" t="s">
        <v>1189</v>
      </c>
      <c r="F1463" t="s">
        <v>390</v>
      </c>
      <c r="G1463" t="s">
        <v>512</v>
      </c>
      <c r="H1463">
        <v>1</v>
      </c>
      <c r="I1463" t="s">
        <v>515</v>
      </c>
      <c r="J1463" t="s">
        <v>516</v>
      </c>
      <c r="K1463" t="s">
        <v>512</v>
      </c>
      <c r="L1463">
        <v>1</v>
      </c>
      <c r="M1463" t="s">
        <v>29</v>
      </c>
      <c r="N1463" t="s">
        <v>19</v>
      </c>
      <c r="P1463" cm="1">
        <f t="array" ref="P14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63" s="19" t="s">
        <v>406</v>
      </c>
    </row>
    <row r="1464" spans="2:18" hidden="1">
      <c r="B1464" t="s">
        <v>64</v>
      </c>
      <c r="C1464" t="s">
        <v>26</v>
      </c>
      <c r="D1464" t="s">
        <v>905</v>
      </c>
      <c r="E1464" t="s">
        <v>1189</v>
      </c>
      <c r="F1464" t="s">
        <v>390</v>
      </c>
      <c r="G1464" t="s">
        <v>512</v>
      </c>
      <c r="H1464">
        <v>1</v>
      </c>
      <c r="I1464" t="s">
        <v>1191</v>
      </c>
      <c r="J1464" t="s">
        <v>1192</v>
      </c>
      <c r="K1464" t="s">
        <v>512</v>
      </c>
      <c r="L1464">
        <v>1</v>
      </c>
      <c r="M1464" t="s">
        <v>29</v>
      </c>
      <c r="N1464" t="s">
        <v>19</v>
      </c>
      <c r="P1464" cm="1">
        <f t="array" ref="P14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64" s="19" t="s">
        <v>406</v>
      </c>
    </row>
    <row r="1465" spans="2:18" hidden="1">
      <c r="B1465" t="s">
        <v>64</v>
      </c>
      <c r="C1465" t="s">
        <v>26</v>
      </c>
      <c r="D1465" t="s">
        <v>905</v>
      </c>
      <c r="E1465" t="s">
        <v>1189</v>
      </c>
      <c r="F1465" t="s">
        <v>390</v>
      </c>
      <c r="G1465" t="s">
        <v>512</v>
      </c>
      <c r="H1465">
        <v>1</v>
      </c>
      <c r="I1465" t="s">
        <v>1193</v>
      </c>
      <c r="J1465" t="s">
        <v>1194</v>
      </c>
      <c r="K1465" t="s">
        <v>512</v>
      </c>
      <c r="L1465">
        <v>1</v>
      </c>
      <c r="M1465" t="s">
        <v>29</v>
      </c>
      <c r="N1465" t="s">
        <v>19</v>
      </c>
      <c r="P1465" cm="1">
        <f t="array" ref="P14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65" s="19" t="s">
        <v>406</v>
      </c>
    </row>
    <row r="1466" spans="2:18" hidden="1">
      <c r="B1466" t="s">
        <v>64</v>
      </c>
      <c r="C1466" t="s">
        <v>26</v>
      </c>
      <c r="D1466" t="s">
        <v>905</v>
      </c>
      <c r="E1466" t="s">
        <v>222</v>
      </c>
      <c r="F1466" t="s">
        <v>391</v>
      </c>
      <c r="G1466" t="s">
        <v>68</v>
      </c>
      <c r="H1466">
        <v>1</v>
      </c>
      <c r="I1466" t="s">
        <v>229</v>
      </c>
      <c r="J1466" t="s">
        <v>230</v>
      </c>
      <c r="K1466" t="s">
        <v>23</v>
      </c>
      <c r="L1466">
        <v>6.9249999999999998</v>
      </c>
      <c r="M1466" t="s">
        <v>28</v>
      </c>
      <c r="N1466" t="s">
        <v>36</v>
      </c>
      <c r="P1466" cm="1">
        <f t="array" ref="P14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66" s="19" t="s">
        <v>406</v>
      </c>
    </row>
    <row r="1467" spans="2:18" hidden="1">
      <c r="B1467" t="s">
        <v>64</v>
      </c>
      <c r="C1467" t="s">
        <v>26</v>
      </c>
      <c r="D1467" t="s">
        <v>905</v>
      </c>
      <c r="E1467" t="s">
        <v>222</v>
      </c>
      <c r="F1467" t="s">
        <v>391</v>
      </c>
      <c r="G1467" t="s">
        <v>68</v>
      </c>
      <c r="H1467">
        <v>1</v>
      </c>
      <c r="I1467" t="s">
        <v>478</v>
      </c>
      <c r="J1467" t="s">
        <v>391</v>
      </c>
      <c r="K1467" t="s">
        <v>68</v>
      </c>
      <c r="L1467">
        <v>1</v>
      </c>
      <c r="M1467" t="s">
        <v>28</v>
      </c>
      <c r="N1467" t="s">
        <v>30</v>
      </c>
      <c r="P1467" cm="1">
        <f t="array" ref="P14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67" s="19" t="s">
        <v>406</v>
      </c>
    </row>
    <row r="1468" spans="2:18" hidden="1">
      <c r="B1468" t="s">
        <v>64</v>
      </c>
      <c r="C1468" t="s">
        <v>26</v>
      </c>
      <c r="D1468" t="s">
        <v>905</v>
      </c>
      <c r="E1468" t="s">
        <v>222</v>
      </c>
      <c r="F1468" t="s">
        <v>391</v>
      </c>
      <c r="G1468" t="s">
        <v>68</v>
      </c>
      <c r="H1468">
        <v>1</v>
      </c>
      <c r="I1468" t="s">
        <v>497</v>
      </c>
      <c r="J1468" t="s">
        <v>1130</v>
      </c>
      <c r="K1468" t="s">
        <v>68</v>
      </c>
      <c r="L1468">
        <v>6</v>
      </c>
      <c r="M1468" t="s">
        <v>29</v>
      </c>
      <c r="N1468" t="s">
        <v>44</v>
      </c>
      <c r="P1468" cm="1">
        <f t="array" ref="P14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68" s="19" t="s">
        <v>406</v>
      </c>
    </row>
    <row r="1469" spans="2:18" hidden="1">
      <c r="B1469" t="s">
        <v>64</v>
      </c>
      <c r="C1469" t="s">
        <v>26</v>
      </c>
      <c r="D1469" t="s">
        <v>905</v>
      </c>
      <c r="E1469" t="s">
        <v>222</v>
      </c>
      <c r="F1469" t="s">
        <v>391</v>
      </c>
      <c r="G1469" t="s">
        <v>512</v>
      </c>
      <c r="H1469">
        <v>1</v>
      </c>
      <c r="I1469" t="s">
        <v>515</v>
      </c>
      <c r="J1469" t="s">
        <v>516</v>
      </c>
      <c r="K1469" t="s">
        <v>512</v>
      </c>
      <c r="L1469">
        <v>1</v>
      </c>
      <c r="M1469" t="s">
        <v>29</v>
      </c>
      <c r="N1469" t="s">
        <v>19</v>
      </c>
      <c r="P1469" cm="1">
        <f t="array" ref="P14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69" s="19" t="s">
        <v>406</v>
      </c>
    </row>
    <row r="1470" spans="2:18" hidden="1">
      <c r="B1470" t="s">
        <v>64</v>
      </c>
      <c r="C1470" t="s">
        <v>26</v>
      </c>
      <c r="D1470" t="s">
        <v>905</v>
      </c>
      <c r="E1470" t="s">
        <v>222</v>
      </c>
      <c r="F1470" t="s">
        <v>391</v>
      </c>
      <c r="G1470" t="s">
        <v>512</v>
      </c>
      <c r="H1470">
        <v>1</v>
      </c>
      <c r="I1470" t="s">
        <v>708</v>
      </c>
      <c r="J1470" t="s">
        <v>709</v>
      </c>
      <c r="K1470" t="s">
        <v>512</v>
      </c>
      <c r="L1470">
        <v>1</v>
      </c>
      <c r="M1470" t="s">
        <v>29</v>
      </c>
      <c r="N1470" t="s">
        <v>19</v>
      </c>
      <c r="P1470" cm="1">
        <f t="array" ref="P14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70" s="19" t="s">
        <v>406</v>
      </c>
    </row>
    <row r="1471" spans="2:18" hidden="1">
      <c r="B1471" t="s">
        <v>64</v>
      </c>
      <c r="C1471" t="s">
        <v>26</v>
      </c>
      <c r="D1471" t="s">
        <v>905</v>
      </c>
      <c r="E1471" t="s">
        <v>222</v>
      </c>
      <c r="F1471" t="s">
        <v>391</v>
      </c>
      <c r="G1471" t="s">
        <v>512</v>
      </c>
      <c r="H1471">
        <v>1</v>
      </c>
      <c r="I1471" t="s">
        <v>539</v>
      </c>
      <c r="J1471" t="s">
        <v>540</v>
      </c>
      <c r="K1471" t="s">
        <v>512</v>
      </c>
      <c r="L1471">
        <v>1</v>
      </c>
      <c r="M1471" t="s">
        <v>29</v>
      </c>
      <c r="N1471" t="s">
        <v>19</v>
      </c>
      <c r="P1471" cm="1">
        <f t="array" ref="P14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71" s="19" t="s">
        <v>406</v>
      </c>
    </row>
    <row r="1472" spans="2:18" hidden="1">
      <c r="B1472" t="s">
        <v>64</v>
      </c>
      <c r="C1472" t="s">
        <v>26</v>
      </c>
      <c r="D1472" t="s">
        <v>905</v>
      </c>
      <c r="E1472" t="s">
        <v>222</v>
      </c>
      <c r="F1472" t="s">
        <v>391</v>
      </c>
      <c r="G1472" t="s">
        <v>512</v>
      </c>
      <c r="H1472">
        <v>1</v>
      </c>
      <c r="I1472" t="s">
        <v>752</v>
      </c>
      <c r="J1472" t="s">
        <v>955</v>
      </c>
      <c r="K1472" t="s">
        <v>512</v>
      </c>
      <c r="L1472">
        <v>1</v>
      </c>
      <c r="M1472" t="s">
        <v>29</v>
      </c>
      <c r="N1472" t="s">
        <v>19</v>
      </c>
      <c r="P1472" cm="1">
        <f t="array" ref="P14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72" s="19" t="s">
        <v>406</v>
      </c>
    </row>
    <row r="1473" spans="2:18" hidden="1">
      <c r="B1473" t="s">
        <v>64</v>
      </c>
      <c r="C1473" t="s">
        <v>26</v>
      </c>
      <c r="D1473" t="s">
        <v>905</v>
      </c>
      <c r="E1473" t="s">
        <v>222</v>
      </c>
      <c r="F1473" t="s">
        <v>391</v>
      </c>
      <c r="G1473" t="s">
        <v>512</v>
      </c>
      <c r="H1473">
        <v>1</v>
      </c>
      <c r="I1473" t="s">
        <v>753</v>
      </c>
      <c r="J1473" t="s">
        <v>956</v>
      </c>
      <c r="K1473" t="s">
        <v>512</v>
      </c>
      <c r="L1473">
        <v>1</v>
      </c>
      <c r="M1473" t="s">
        <v>29</v>
      </c>
      <c r="N1473" t="s">
        <v>19</v>
      </c>
      <c r="P1473" cm="1">
        <f t="array" ref="P14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73" s="19" t="s">
        <v>406</v>
      </c>
    </row>
    <row r="1474" spans="2:18" hidden="1">
      <c r="B1474" t="s">
        <v>64</v>
      </c>
      <c r="C1474" t="s">
        <v>26</v>
      </c>
      <c r="D1474" t="s">
        <v>905</v>
      </c>
      <c r="E1474" t="s">
        <v>222</v>
      </c>
      <c r="F1474" t="s">
        <v>391</v>
      </c>
      <c r="G1474" t="s">
        <v>512</v>
      </c>
      <c r="H1474">
        <v>1</v>
      </c>
      <c r="I1474" t="s">
        <v>755</v>
      </c>
      <c r="J1474" t="s">
        <v>957</v>
      </c>
      <c r="K1474" t="s">
        <v>512</v>
      </c>
      <c r="L1474">
        <v>1</v>
      </c>
      <c r="M1474" t="s">
        <v>29</v>
      </c>
      <c r="N1474" t="s">
        <v>19</v>
      </c>
      <c r="P1474" cm="1">
        <f t="array" ref="P14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74" s="19" t="s">
        <v>406</v>
      </c>
    </row>
    <row r="1475" spans="2:18" hidden="1">
      <c r="B1475" t="s">
        <v>64</v>
      </c>
      <c r="C1475" t="s">
        <v>26</v>
      </c>
      <c r="D1475" t="s">
        <v>905</v>
      </c>
      <c r="E1475" t="s">
        <v>222</v>
      </c>
      <c r="F1475" t="s">
        <v>391</v>
      </c>
      <c r="G1475" t="s">
        <v>512</v>
      </c>
      <c r="H1475">
        <v>1</v>
      </c>
      <c r="I1475" t="s">
        <v>757</v>
      </c>
      <c r="J1475" t="s">
        <v>958</v>
      </c>
      <c r="K1475" t="s">
        <v>512</v>
      </c>
      <c r="L1475">
        <v>1</v>
      </c>
      <c r="M1475" t="s">
        <v>29</v>
      </c>
      <c r="N1475" t="s">
        <v>19</v>
      </c>
      <c r="P1475" cm="1">
        <f t="array" ref="P14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75" s="19" t="s">
        <v>406</v>
      </c>
    </row>
    <row r="1476" spans="2:18" hidden="1">
      <c r="B1476" t="s">
        <v>64</v>
      </c>
      <c r="C1476" t="s">
        <v>26</v>
      </c>
      <c r="D1476" t="s">
        <v>905</v>
      </c>
      <c r="E1476" t="s">
        <v>1195</v>
      </c>
      <c r="F1476" t="s">
        <v>392</v>
      </c>
      <c r="G1476" t="s">
        <v>68</v>
      </c>
      <c r="H1476">
        <v>1</v>
      </c>
      <c r="I1476" t="s">
        <v>229</v>
      </c>
      <c r="J1476" t="s">
        <v>230</v>
      </c>
      <c r="K1476" t="s">
        <v>23</v>
      </c>
      <c r="L1476">
        <v>7.0330000000000004</v>
      </c>
      <c r="M1476" t="s">
        <v>28</v>
      </c>
      <c r="N1476" t="s">
        <v>36</v>
      </c>
      <c r="P1476" cm="1">
        <f t="array" ref="P14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76" s="19" t="s">
        <v>406</v>
      </c>
    </row>
    <row r="1477" spans="2:18" hidden="1">
      <c r="B1477" t="s">
        <v>64</v>
      </c>
      <c r="C1477" t="s">
        <v>26</v>
      </c>
      <c r="D1477" t="s">
        <v>905</v>
      </c>
      <c r="E1477" t="s">
        <v>1195</v>
      </c>
      <c r="F1477" t="s">
        <v>392</v>
      </c>
      <c r="G1477" t="s">
        <v>68</v>
      </c>
      <c r="H1477">
        <v>1</v>
      </c>
      <c r="I1477" t="s">
        <v>1196</v>
      </c>
      <c r="J1477" t="s">
        <v>392</v>
      </c>
      <c r="K1477" t="s">
        <v>68</v>
      </c>
      <c r="L1477">
        <v>1</v>
      </c>
      <c r="M1477" t="s">
        <v>28</v>
      </c>
      <c r="N1477" t="s">
        <v>30</v>
      </c>
      <c r="P1477" cm="1">
        <f t="array" ref="P14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77" s="19" t="s">
        <v>406</v>
      </c>
    </row>
    <row r="1478" spans="2:18" hidden="1">
      <c r="B1478" t="s">
        <v>64</v>
      </c>
      <c r="C1478" t="s">
        <v>26</v>
      </c>
      <c r="D1478" t="s">
        <v>905</v>
      </c>
      <c r="E1478" t="s">
        <v>1195</v>
      </c>
      <c r="F1478" t="s">
        <v>392</v>
      </c>
      <c r="G1478" t="s">
        <v>68</v>
      </c>
      <c r="H1478">
        <v>1</v>
      </c>
      <c r="I1478" t="s">
        <v>497</v>
      </c>
      <c r="J1478" t="s">
        <v>1130</v>
      </c>
      <c r="K1478" t="s">
        <v>68</v>
      </c>
      <c r="L1478">
        <v>6</v>
      </c>
      <c r="M1478" t="s">
        <v>29</v>
      </c>
      <c r="N1478" t="s">
        <v>44</v>
      </c>
      <c r="P1478" cm="1">
        <f t="array" ref="P14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78" s="19" t="s">
        <v>406</v>
      </c>
    </row>
    <row r="1479" spans="2:18" hidden="1">
      <c r="B1479" t="s">
        <v>64</v>
      </c>
      <c r="C1479" t="s">
        <v>26</v>
      </c>
      <c r="D1479" t="s">
        <v>905</v>
      </c>
      <c r="E1479" t="s">
        <v>1195</v>
      </c>
      <c r="F1479" t="s">
        <v>392</v>
      </c>
      <c r="G1479" t="s">
        <v>68</v>
      </c>
      <c r="H1479">
        <v>1</v>
      </c>
      <c r="I1479" t="s">
        <v>509</v>
      </c>
      <c r="J1479" t="s">
        <v>1110</v>
      </c>
      <c r="K1479" t="s">
        <v>68</v>
      </c>
      <c r="L1479">
        <v>1</v>
      </c>
      <c r="M1479" t="s">
        <v>29</v>
      </c>
      <c r="N1479" t="s">
        <v>19</v>
      </c>
      <c r="P1479" cm="1">
        <f t="array" ref="P14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79" s="19" t="s">
        <v>406</v>
      </c>
    </row>
    <row r="1480" spans="2:18" hidden="1">
      <c r="B1480" t="s">
        <v>64</v>
      </c>
      <c r="C1480" t="s">
        <v>26</v>
      </c>
      <c r="D1480" t="s">
        <v>905</v>
      </c>
      <c r="E1480" t="s">
        <v>1195</v>
      </c>
      <c r="F1480" t="s">
        <v>392</v>
      </c>
      <c r="G1480" t="s">
        <v>512</v>
      </c>
      <c r="H1480">
        <v>1</v>
      </c>
      <c r="I1480" t="s">
        <v>515</v>
      </c>
      <c r="J1480" t="s">
        <v>516</v>
      </c>
      <c r="K1480" t="s">
        <v>512</v>
      </c>
      <c r="L1480">
        <v>1</v>
      </c>
      <c r="M1480" t="s">
        <v>29</v>
      </c>
      <c r="N1480" t="s">
        <v>19</v>
      </c>
      <c r="P1480" cm="1">
        <f t="array" ref="P14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80" s="19" t="s">
        <v>406</v>
      </c>
    </row>
    <row r="1481" spans="2:18" hidden="1">
      <c r="B1481" t="s">
        <v>64</v>
      </c>
      <c r="C1481" t="s">
        <v>26</v>
      </c>
      <c r="D1481" t="s">
        <v>905</v>
      </c>
      <c r="E1481" t="s">
        <v>1195</v>
      </c>
      <c r="F1481" t="s">
        <v>392</v>
      </c>
      <c r="G1481" t="s">
        <v>512</v>
      </c>
      <c r="H1481">
        <v>1</v>
      </c>
      <c r="I1481" t="s">
        <v>509</v>
      </c>
      <c r="J1481" t="s">
        <v>1110</v>
      </c>
      <c r="K1481" t="s">
        <v>512</v>
      </c>
      <c r="L1481">
        <v>2</v>
      </c>
      <c r="M1481" t="s">
        <v>29</v>
      </c>
      <c r="N1481" t="s">
        <v>19</v>
      </c>
      <c r="P1481" cm="1">
        <f t="array" ref="P14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81" s="19" t="s">
        <v>406</v>
      </c>
    </row>
    <row r="1482" spans="2:18" hidden="1">
      <c r="B1482" t="s">
        <v>64</v>
      </c>
      <c r="C1482" t="s">
        <v>26</v>
      </c>
      <c r="D1482" t="s">
        <v>905</v>
      </c>
      <c r="E1482" t="s">
        <v>1195</v>
      </c>
      <c r="F1482" t="s">
        <v>392</v>
      </c>
      <c r="G1482" t="s">
        <v>512</v>
      </c>
      <c r="H1482">
        <v>1</v>
      </c>
      <c r="I1482" t="s">
        <v>1197</v>
      </c>
      <c r="J1482" t="s">
        <v>1198</v>
      </c>
      <c r="K1482" t="s">
        <v>512</v>
      </c>
      <c r="L1482">
        <v>1</v>
      </c>
      <c r="M1482" t="s">
        <v>29</v>
      </c>
      <c r="N1482" t="s">
        <v>19</v>
      </c>
      <c r="P1482" cm="1">
        <f t="array" ref="P14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82" s="19" t="s">
        <v>406</v>
      </c>
    </row>
    <row r="1483" spans="2:18" hidden="1">
      <c r="B1483" t="s">
        <v>64</v>
      </c>
      <c r="C1483" t="s">
        <v>26</v>
      </c>
      <c r="D1483" t="s">
        <v>905</v>
      </c>
      <c r="E1483" t="s">
        <v>1195</v>
      </c>
      <c r="F1483" t="s">
        <v>392</v>
      </c>
      <c r="G1483" t="s">
        <v>512</v>
      </c>
      <c r="H1483">
        <v>1</v>
      </c>
      <c r="I1483" t="s">
        <v>1199</v>
      </c>
      <c r="J1483" s="19" t="s">
        <v>1683</v>
      </c>
      <c r="K1483" t="s">
        <v>512</v>
      </c>
      <c r="L1483">
        <v>1</v>
      </c>
      <c r="M1483" t="s">
        <v>29</v>
      </c>
      <c r="N1483" t="s">
        <v>19</v>
      </c>
      <c r="P1483" cm="1">
        <f t="array" ref="P14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83" s="19" t="s">
        <v>406</v>
      </c>
    </row>
    <row r="1484" spans="2:18" hidden="1">
      <c r="B1484" t="s">
        <v>64</v>
      </c>
      <c r="C1484" t="s">
        <v>26</v>
      </c>
      <c r="D1484" t="s">
        <v>905</v>
      </c>
      <c r="E1484" t="s">
        <v>223</v>
      </c>
      <c r="F1484" t="s">
        <v>393</v>
      </c>
      <c r="G1484" t="s">
        <v>68</v>
      </c>
      <c r="H1484">
        <v>1</v>
      </c>
      <c r="I1484" t="s">
        <v>229</v>
      </c>
      <c r="J1484" t="s">
        <v>230</v>
      </c>
      <c r="K1484" t="s">
        <v>23</v>
      </c>
      <c r="L1484">
        <v>7.0330000000000004</v>
      </c>
      <c r="M1484" t="s">
        <v>28</v>
      </c>
      <c r="N1484" t="s">
        <v>36</v>
      </c>
      <c r="P1484" cm="1">
        <f t="array" ref="P14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84" s="19" t="s">
        <v>406</v>
      </c>
    </row>
    <row r="1485" spans="2:18" hidden="1">
      <c r="B1485" t="s">
        <v>64</v>
      </c>
      <c r="C1485" t="s">
        <v>26</v>
      </c>
      <c r="D1485" t="s">
        <v>905</v>
      </c>
      <c r="E1485" t="s">
        <v>223</v>
      </c>
      <c r="F1485" t="s">
        <v>393</v>
      </c>
      <c r="G1485" t="s">
        <v>68</v>
      </c>
      <c r="H1485">
        <v>1</v>
      </c>
      <c r="I1485" t="s">
        <v>479</v>
      </c>
      <c r="J1485" t="s">
        <v>393</v>
      </c>
      <c r="K1485" t="s">
        <v>68</v>
      </c>
      <c r="L1485">
        <v>1</v>
      </c>
      <c r="M1485" t="s">
        <v>28</v>
      </c>
      <c r="N1485" t="s">
        <v>30</v>
      </c>
      <c r="P1485" cm="1">
        <f t="array" ref="P14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85" s="19" t="s">
        <v>406</v>
      </c>
    </row>
    <row r="1486" spans="2:18" hidden="1">
      <c r="B1486" t="s">
        <v>64</v>
      </c>
      <c r="C1486" t="s">
        <v>26</v>
      </c>
      <c r="D1486" t="s">
        <v>905</v>
      </c>
      <c r="E1486" t="s">
        <v>223</v>
      </c>
      <c r="F1486" t="s">
        <v>393</v>
      </c>
      <c r="G1486" t="s">
        <v>68</v>
      </c>
      <c r="H1486">
        <v>1</v>
      </c>
      <c r="I1486" t="s">
        <v>497</v>
      </c>
      <c r="J1486" t="s">
        <v>1130</v>
      </c>
      <c r="K1486" t="s">
        <v>68</v>
      </c>
      <c r="L1486">
        <v>6</v>
      </c>
      <c r="M1486" t="s">
        <v>29</v>
      </c>
      <c r="N1486" t="s">
        <v>44</v>
      </c>
      <c r="P1486" cm="1">
        <f t="array" ref="P14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86" s="19" t="s">
        <v>406</v>
      </c>
    </row>
    <row r="1487" spans="2:18" hidden="1">
      <c r="B1487" t="s">
        <v>64</v>
      </c>
      <c r="C1487" t="s">
        <v>26</v>
      </c>
      <c r="D1487" t="s">
        <v>905</v>
      </c>
      <c r="E1487" t="s">
        <v>223</v>
      </c>
      <c r="F1487" t="s">
        <v>393</v>
      </c>
      <c r="G1487" t="s">
        <v>68</v>
      </c>
      <c r="H1487">
        <v>1</v>
      </c>
      <c r="I1487" t="s">
        <v>509</v>
      </c>
      <c r="J1487" t="s">
        <v>1110</v>
      </c>
      <c r="K1487" t="s">
        <v>68</v>
      </c>
      <c r="L1487">
        <v>1</v>
      </c>
      <c r="M1487" t="s">
        <v>29</v>
      </c>
      <c r="N1487" t="s">
        <v>19</v>
      </c>
      <c r="P1487" cm="1">
        <f t="array" ref="P14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87" s="19" t="s">
        <v>406</v>
      </c>
    </row>
    <row r="1488" spans="2:18" hidden="1">
      <c r="B1488" t="s">
        <v>64</v>
      </c>
      <c r="C1488" t="s">
        <v>26</v>
      </c>
      <c r="D1488" t="s">
        <v>905</v>
      </c>
      <c r="E1488" t="s">
        <v>223</v>
      </c>
      <c r="F1488" t="s">
        <v>393</v>
      </c>
      <c r="G1488" t="s">
        <v>512</v>
      </c>
      <c r="H1488">
        <v>1</v>
      </c>
      <c r="I1488" t="s">
        <v>515</v>
      </c>
      <c r="J1488" t="s">
        <v>516</v>
      </c>
      <c r="K1488" t="s">
        <v>512</v>
      </c>
      <c r="L1488">
        <v>1</v>
      </c>
      <c r="M1488" t="s">
        <v>29</v>
      </c>
      <c r="N1488" t="s">
        <v>19</v>
      </c>
      <c r="P1488" cm="1">
        <f t="array" ref="P14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88" s="19" t="s">
        <v>406</v>
      </c>
    </row>
    <row r="1489" spans="2:18" hidden="1">
      <c r="B1489" t="s">
        <v>64</v>
      </c>
      <c r="C1489" t="s">
        <v>26</v>
      </c>
      <c r="D1489" t="s">
        <v>905</v>
      </c>
      <c r="E1489" t="s">
        <v>223</v>
      </c>
      <c r="F1489" t="s">
        <v>393</v>
      </c>
      <c r="G1489" t="s">
        <v>512</v>
      </c>
      <c r="H1489">
        <v>1</v>
      </c>
      <c r="I1489" t="s">
        <v>509</v>
      </c>
      <c r="J1489" t="s">
        <v>1110</v>
      </c>
      <c r="K1489" t="s">
        <v>512</v>
      </c>
      <c r="L1489">
        <v>2</v>
      </c>
      <c r="M1489" t="s">
        <v>29</v>
      </c>
      <c r="N1489" t="s">
        <v>19</v>
      </c>
      <c r="P1489" cm="1">
        <f t="array" ref="P14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89" s="19" t="s">
        <v>406</v>
      </c>
    </row>
    <row r="1490" spans="2:18" hidden="1">
      <c r="B1490" t="s">
        <v>64</v>
      </c>
      <c r="C1490" t="s">
        <v>26</v>
      </c>
      <c r="D1490" t="s">
        <v>905</v>
      </c>
      <c r="E1490" t="s">
        <v>223</v>
      </c>
      <c r="F1490" t="s">
        <v>393</v>
      </c>
      <c r="G1490" t="s">
        <v>512</v>
      </c>
      <c r="H1490">
        <v>1</v>
      </c>
      <c r="I1490" t="s">
        <v>710</v>
      </c>
      <c r="J1490" t="s">
        <v>711</v>
      </c>
      <c r="K1490" t="s">
        <v>512</v>
      </c>
      <c r="L1490">
        <v>1</v>
      </c>
      <c r="M1490" t="s">
        <v>29</v>
      </c>
      <c r="N1490" t="s">
        <v>19</v>
      </c>
      <c r="P1490" cm="1">
        <f t="array" ref="P14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90" s="19" t="s">
        <v>406</v>
      </c>
    </row>
    <row r="1491" spans="2:18" hidden="1">
      <c r="B1491" t="s">
        <v>64</v>
      </c>
      <c r="C1491" t="s">
        <v>26</v>
      </c>
      <c r="D1491" t="s">
        <v>905</v>
      </c>
      <c r="E1491" t="s">
        <v>223</v>
      </c>
      <c r="F1491" t="s">
        <v>393</v>
      </c>
      <c r="G1491" t="s">
        <v>512</v>
      </c>
      <c r="H1491">
        <v>1</v>
      </c>
      <c r="I1491" t="s">
        <v>712</v>
      </c>
      <c r="J1491" t="s">
        <v>540</v>
      </c>
      <c r="K1491" t="s">
        <v>512</v>
      </c>
      <c r="L1491">
        <v>1</v>
      </c>
      <c r="M1491" t="s">
        <v>29</v>
      </c>
      <c r="N1491" t="s">
        <v>19</v>
      </c>
      <c r="P1491" cm="1">
        <f t="array" ref="P14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91" s="19" t="s">
        <v>406</v>
      </c>
    </row>
    <row r="1492" spans="2:18" hidden="1">
      <c r="B1492" t="s">
        <v>64</v>
      </c>
      <c r="C1492" t="s">
        <v>26</v>
      </c>
      <c r="D1492" t="s">
        <v>905</v>
      </c>
      <c r="E1492" t="s">
        <v>223</v>
      </c>
      <c r="F1492" t="s">
        <v>393</v>
      </c>
      <c r="G1492" t="s">
        <v>512</v>
      </c>
      <c r="H1492">
        <v>1</v>
      </c>
      <c r="I1492" t="s">
        <v>650</v>
      </c>
      <c r="J1492" t="s">
        <v>651</v>
      </c>
      <c r="K1492" t="s">
        <v>512</v>
      </c>
      <c r="L1492">
        <v>1</v>
      </c>
      <c r="M1492" t="s">
        <v>29</v>
      </c>
      <c r="N1492" t="s">
        <v>19</v>
      </c>
      <c r="P1492" cm="1">
        <f t="array" ref="P14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92" s="19" t="s">
        <v>406</v>
      </c>
    </row>
    <row r="1493" spans="2:18" hidden="1">
      <c r="B1493" t="s">
        <v>64</v>
      </c>
      <c r="C1493" t="s">
        <v>26</v>
      </c>
      <c r="D1493" t="s">
        <v>905</v>
      </c>
      <c r="E1493" t="s">
        <v>223</v>
      </c>
      <c r="F1493" t="s">
        <v>393</v>
      </c>
      <c r="G1493" t="s">
        <v>512</v>
      </c>
      <c r="H1493">
        <v>1</v>
      </c>
      <c r="I1493" t="s">
        <v>755</v>
      </c>
      <c r="J1493" t="s">
        <v>957</v>
      </c>
      <c r="K1493" t="s">
        <v>512</v>
      </c>
      <c r="L1493">
        <v>1</v>
      </c>
      <c r="M1493" t="s">
        <v>29</v>
      </c>
      <c r="N1493" t="s">
        <v>19</v>
      </c>
      <c r="P1493" cm="1">
        <f t="array" ref="P14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93" s="19" t="s">
        <v>406</v>
      </c>
    </row>
    <row r="1494" spans="2:18" hidden="1">
      <c r="B1494" t="s">
        <v>64</v>
      </c>
      <c r="C1494" t="s">
        <v>26</v>
      </c>
      <c r="D1494" t="s">
        <v>905</v>
      </c>
      <c r="E1494" t="s">
        <v>223</v>
      </c>
      <c r="F1494" t="s">
        <v>393</v>
      </c>
      <c r="G1494" t="s">
        <v>512</v>
      </c>
      <c r="H1494">
        <v>1</v>
      </c>
      <c r="I1494" t="s">
        <v>757</v>
      </c>
      <c r="J1494" t="s">
        <v>958</v>
      </c>
      <c r="K1494" t="s">
        <v>512</v>
      </c>
      <c r="L1494">
        <v>1</v>
      </c>
      <c r="M1494" t="s">
        <v>29</v>
      </c>
      <c r="N1494" t="s">
        <v>19</v>
      </c>
      <c r="P1494" cm="1">
        <f t="array" ref="P14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94" s="19" t="s">
        <v>406</v>
      </c>
    </row>
    <row r="1495" spans="2:18" hidden="1">
      <c r="B1495" t="s">
        <v>64</v>
      </c>
      <c r="C1495" t="s">
        <v>26</v>
      </c>
      <c r="D1495" t="s">
        <v>905</v>
      </c>
      <c r="E1495" t="s">
        <v>1200</v>
      </c>
      <c r="F1495" t="s">
        <v>393</v>
      </c>
      <c r="G1495" t="s">
        <v>68</v>
      </c>
      <c r="H1495">
        <v>1</v>
      </c>
      <c r="I1495" t="s">
        <v>229</v>
      </c>
      <c r="J1495" t="s">
        <v>230</v>
      </c>
      <c r="K1495" t="s">
        <v>23</v>
      </c>
      <c r="L1495">
        <v>8.51</v>
      </c>
      <c r="M1495" t="s">
        <v>28</v>
      </c>
      <c r="N1495" t="s">
        <v>36</v>
      </c>
      <c r="P1495" cm="1">
        <f t="array" ref="P14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95" s="19" t="s">
        <v>406</v>
      </c>
    </row>
    <row r="1496" spans="2:18" hidden="1">
      <c r="B1496" t="s">
        <v>64</v>
      </c>
      <c r="C1496" t="s">
        <v>26</v>
      </c>
      <c r="D1496" t="s">
        <v>905</v>
      </c>
      <c r="E1496" t="s">
        <v>1200</v>
      </c>
      <c r="F1496" t="s">
        <v>393</v>
      </c>
      <c r="G1496" t="s">
        <v>68</v>
      </c>
      <c r="H1496">
        <v>1</v>
      </c>
      <c r="I1496" t="s">
        <v>1201</v>
      </c>
      <c r="J1496" t="s">
        <v>393</v>
      </c>
      <c r="K1496" t="s">
        <v>68</v>
      </c>
      <c r="L1496">
        <v>1</v>
      </c>
      <c r="M1496" t="s">
        <v>28</v>
      </c>
      <c r="N1496" t="s">
        <v>30</v>
      </c>
      <c r="P1496" cm="1">
        <f t="array" ref="P14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96" s="19" t="s">
        <v>406</v>
      </c>
    </row>
    <row r="1497" spans="2:18" hidden="1">
      <c r="B1497" t="s">
        <v>64</v>
      </c>
      <c r="C1497" t="s">
        <v>26</v>
      </c>
      <c r="D1497" t="s">
        <v>905</v>
      </c>
      <c r="E1497" t="s">
        <v>1200</v>
      </c>
      <c r="F1497" t="s">
        <v>393</v>
      </c>
      <c r="G1497" t="s">
        <v>68</v>
      </c>
      <c r="H1497">
        <v>1</v>
      </c>
      <c r="I1497" t="s">
        <v>497</v>
      </c>
      <c r="J1497" t="s">
        <v>1130</v>
      </c>
      <c r="K1497" t="s">
        <v>68</v>
      </c>
      <c r="L1497">
        <v>6</v>
      </c>
      <c r="M1497" t="s">
        <v>29</v>
      </c>
      <c r="N1497" t="s">
        <v>44</v>
      </c>
      <c r="P1497" cm="1">
        <f t="array" ref="P14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97" s="19" t="s">
        <v>406</v>
      </c>
    </row>
    <row r="1498" spans="2:18" hidden="1">
      <c r="B1498" t="s">
        <v>64</v>
      </c>
      <c r="C1498" t="s">
        <v>26</v>
      </c>
      <c r="D1498" t="s">
        <v>905</v>
      </c>
      <c r="E1498" t="s">
        <v>1200</v>
      </c>
      <c r="F1498" t="s">
        <v>393</v>
      </c>
      <c r="G1498" t="s">
        <v>68</v>
      </c>
      <c r="H1498">
        <v>1</v>
      </c>
      <c r="I1498" t="s">
        <v>509</v>
      </c>
      <c r="J1498" t="s">
        <v>1110</v>
      </c>
      <c r="K1498" t="s">
        <v>68</v>
      </c>
      <c r="L1498">
        <v>1</v>
      </c>
      <c r="M1498" t="s">
        <v>29</v>
      </c>
      <c r="N1498" t="s">
        <v>19</v>
      </c>
      <c r="P1498" cm="1">
        <f t="array" ref="P14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98" s="19" t="s">
        <v>406</v>
      </c>
    </row>
    <row r="1499" spans="2:18" hidden="1">
      <c r="B1499" t="s">
        <v>64</v>
      </c>
      <c r="C1499" t="s">
        <v>26</v>
      </c>
      <c r="D1499" t="s">
        <v>905</v>
      </c>
      <c r="E1499" t="s">
        <v>1200</v>
      </c>
      <c r="F1499" t="s">
        <v>393</v>
      </c>
      <c r="G1499" t="s">
        <v>512</v>
      </c>
      <c r="H1499">
        <v>1</v>
      </c>
      <c r="I1499" t="s">
        <v>515</v>
      </c>
      <c r="J1499" t="s">
        <v>516</v>
      </c>
      <c r="K1499" t="s">
        <v>512</v>
      </c>
      <c r="L1499">
        <v>1</v>
      </c>
      <c r="M1499" t="s">
        <v>29</v>
      </c>
      <c r="N1499" t="s">
        <v>19</v>
      </c>
      <c r="P1499" cm="1">
        <f t="array" ref="P14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499" s="19" t="s">
        <v>406</v>
      </c>
    </row>
    <row r="1500" spans="2:18" hidden="1">
      <c r="B1500" t="s">
        <v>64</v>
      </c>
      <c r="C1500" t="s">
        <v>26</v>
      </c>
      <c r="D1500" t="s">
        <v>905</v>
      </c>
      <c r="E1500" t="s">
        <v>1200</v>
      </c>
      <c r="F1500" t="s">
        <v>393</v>
      </c>
      <c r="G1500" t="s">
        <v>512</v>
      </c>
      <c r="H1500">
        <v>1</v>
      </c>
      <c r="I1500" t="s">
        <v>509</v>
      </c>
      <c r="J1500" t="s">
        <v>1110</v>
      </c>
      <c r="K1500" t="s">
        <v>512</v>
      </c>
      <c r="L1500">
        <v>2</v>
      </c>
      <c r="M1500" t="s">
        <v>29</v>
      </c>
      <c r="N1500" t="s">
        <v>19</v>
      </c>
      <c r="P1500" cm="1">
        <f t="array" ref="P15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00" s="19" t="s">
        <v>406</v>
      </c>
    </row>
    <row r="1501" spans="2:18" hidden="1">
      <c r="B1501" t="s">
        <v>64</v>
      </c>
      <c r="C1501" t="s">
        <v>26</v>
      </c>
      <c r="D1501" t="s">
        <v>905</v>
      </c>
      <c r="E1501" t="s">
        <v>1200</v>
      </c>
      <c r="F1501" t="s">
        <v>393</v>
      </c>
      <c r="G1501" t="s">
        <v>512</v>
      </c>
      <c r="H1501">
        <v>1</v>
      </c>
      <c r="I1501" t="s">
        <v>1202</v>
      </c>
      <c r="J1501" t="s">
        <v>1203</v>
      </c>
      <c r="K1501" t="s">
        <v>512</v>
      </c>
      <c r="L1501">
        <v>1</v>
      </c>
      <c r="M1501" t="s">
        <v>29</v>
      </c>
      <c r="N1501" t="s">
        <v>19</v>
      </c>
      <c r="P1501" cm="1">
        <f t="array" ref="P15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01" s="19" t="s">
        <v>406</v>
      </c>
    </row>
    <row r="1502" spans="2:18" hidden="1">
      <c r="B1502" t="s">
        <v>64</v>
      </c>
      <c r="C1502" t="s">
        <v>26</v>
      </c>
      <c r="D1502" t="s">
        <v>905</v>
      </c>
      <c r="E1502" t="s">
        <v>1200</v>
      </c>
      <c r="F1502" t="s">
        <v>393</v>
      </c>
      <c r="G1502" t="s">
        <v>512</v>
      </c>
      <c r="H1502">
        <v>1</v>
      </c>
      <c r="I1502" t="s">
        <v>1204</v>
      </c>
      <c r="J1502" t="s">
        <v>1205</v>
      </c>
      <c r="K1502" t="s">
        <v>512</v>
      </c>
      <c r="L1502">
        <v>1</v>
      </c>
      <c r="M1502" t="s">
        <v>29</v>
      </c>
      <c r="N1502" t="s">
        <v>19</v>
      </c>
      <c r="P1502" cm="1">
        <f t="array" ref="P15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02" s="19" t="s">
        <v>406</v>
      </c>
    </row>
    <row r="1503" spans="2:18" hidden="1">
      <c r="B1503" t="s">
        <v>64</v>
      </c>
      <c r="C1503" t="s">
        <v>26</v>
      </c>
      <c r="D1503" t="s">
        <v>905</v>
      </c>
      <c r="E1503" t="s">
        <v>1206</v>
      </c>
      <c r="F1503" t="s">
        <v>394</v>
      </c>
      <c r="G1503" t="s">
        <v>68</v>
      </c>
      <c r="H1503">
        <v>1</v>
      </c>
      <c r="I1503" t="s">
        <v>492</v>
      </c>
      <c r="J1503" t="s">
        <v>1024</v>
      </c>
      <c r="K1503" t="s">
        <v>68</v>
      </c>
      <c r="L1503">
        <v>1</v>
      </c>
      <c r="M1503" t="s">
        <v>29</v>
      </c>
      <c r="N1503" t="s">
        <v>42</v>
      </c>
      <c r="P1503" cm="1">
        <f t="array" ref="P15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03" s="19" t="s">
        <v>406</v>
      </c>
    </row>
    <row r="1504" spans="2:18" hidden="1">
      <c r="B1504" t="s">
        <v>64</v>
      </c>
      <c r="C1504" t="s">
        <v>26</v>
      </c>
      <c r="D1504" t="s">
        <v>905</v>
      </c>
      <c r="E1504" t="s">
        <v>1206</v>
      </c>
      <c r="F1504" t="s">
        <v>394</v>
      </c>
      <c r="G1504" t="s">
        <v>68</v>
      </c>
      <c r="H1504">
        <v>1</v>
      </c>
      <c r="I1504" t="s">
        <v>229</v>
      </c>
      <c r="J1504" t="s">
        <v>230</v>
      </c>
      <c r="K1504" t="s">
        <v>23</v>
      </c>
      <c r="L1504">
        <v>3.84</v>
      </c>
      <c r="M1504" t="s">
        <v>28</v>
      </c>
      <c r="N1504" t="s">
        <v>36</v>
      </c>
      <c r="P1504" cm="1">
        <f t="array" ref="P15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04" s="19" t="s">
        <v>406</v>
      </c>
    </row>
    <row r="1505" spans="2:18" hidden="1">
      <c r="B1505" t="s">
        <v>64</v>
      </c>
      <c r="C1505" t="s">
        <v>26</v>
      </c>
      <c r="D1505" t="s">
        <v>905</v>
      </c>
      <c r="E1505" t="s">
        <v>1206</v>
      </c>
      <c r="F1505" t="s">
        <v>394</v>
      </c>
      <c r="G1505" t="s">
        <v>68</v>
      </c>
      <c r="H1505">
        <v>1</v>
      </c>
      <c r="I1505" t="s">
        <v>1207</v>
      </c>
      <c r="J1505" t="s">
        <v>394</v>
      </c>
      <c r="K1505" t="s">
        <v>68</v>
      </c>
      <c r="L1505">
        <v>1</v>
      </c>
      <c r="M1505" t="s">
        <v>28</v>
      </c>
      <c r="N1505" t="s">
        <v>30</v>
      </c>
      <c r="P1505" cm="1">
        <f t="array" ref="P15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05" s="19" t="s">
        <v>406</v>
      </c>
    </row>
    <row r="1506" spans="2:18" hidden="1">
      <c r="B1506" t="s">
        <v>64</v>
      </c>
      <c r="C1506" t="s">
        <v>26</v>
      </c>
      <c r="D1506" t="s">
        <v>905</v>
      </c>
      <c r="E1506" t="s">
        <v>1206</v>
      </c>
      <c r="F1506" t="s">
        <v>394</v>
      </c>
      <c r="G1506" t="s">
        <v>68</v>
      </c>
      <c r="H1506">
        <v>1</v>
      </c>
      <c r="I1506" t="s">
        <v>496</v>
      </c>
      <c r="J1506" t="s">
        <v>1026</v>
      </c>
      <c r="K1506" t="s">
        <v>68</v>
      </c>
      <c r="L1506">
        <v>6</v>
      </c>
      <c r="M1506" t="s">
        <v>29</v>
      </c>
      <c r="N1506" t="s">
        <v>44</v>
      </c>
      <c r="P1506" cm="1">
        <f t="array" ref="P15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06" s="19" t="s">
        <v>406</v>
      </c>
    </row>
    <row r="1507" spans="2:18" hidden="1">
      <c r="B1507" t="s">
        <v>64</v>
      </c>
      <c r="C1507" t="s">
        <v>26</v>
      </c>
      <c r="D1507" t="s">
        <v>905</v>
      </c>
      <c r="E1507" t="s">
        <v>1206</v>
      </c>
      <c r="F1507" t="s">
        <v>394</v>
      </c>
      <c r="G1507" t="s">
        <v>512</v>
      </c>
      <c r="H1507">
        <v>1</v>
      </c>
      <c r="I1507" t="s">
        <v>513</v>
      </c>
      <c r="J1507" t="s">
        <v>514</v>
      </c>
      <c r="K1507" t="s">
        <v>512</v>
      </c>
      <c r="L1507">
        <v>1</v>
      </c>
      <c r="M1507" t="s">
        <v>29</v>
      </c>
      <c r="N1507" t="s">
        <v>19</v>
      </c>
      <c r="P1507" cm="1">
        <f t="array" ref="P15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07" s="19" t="s">
        <v>406</v>
      </c>
    </row>
    <row r="1508" spans="2:18" hidden="1">
      <c r="B1508" t="s">
        <v>64</v>
      </c>
      <c r="C1508" t="s">
        <v>26</v>
      </c>
      <c r="D1508" t="s">
        <v>905</v>
      </c>
      <c r="E1508" t="s">
        <v>1206</v>
      </c>
      <c r="F1508" t="s">
        <v>394</v>
      </c>
      <c r="G1508" t="s">
        <v>512</v>
      </c>
      <c r="H1508">
        <v>1</v>
      </c>
      <c r="I1508" t="s">
        <v>713</v>
      </c>
      <c r="J1508" t="s">
        <v>714</v>
      </c>
      <c r="K1508" t="s">
        <v>512</v>
      </c>
      <c r="L1508">
        <v>1</v>
      </c>
      <c r="M1508" t="s">
        <v>29</v>
      </c>
      <c r="N1508" t="s">
        <v>19</v>
      </c>
      <c r="P1508" cm="1">
        <f t="array" ref="P15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08" s="19" t="s">
        <v>406</v>
      </c>
    </row>
    <row r="1509" spans="2:18" hidden="1">
      <c r="B1509" t="s">
        <v>64</v>
      </c>
      <c r="C1509" t="s">
        <v>26</v>
      </c>
      <c r="D1509" t="s">
        <v>905</v>
      </c>
      <c r="E1509" t="s">
        <v>1206</v>
      </c>
      <c r="F1509" t="s">
        <v>394</v>
      </c>
      <c r="G1509" t="s">
        <v>512</v>
      </c>
      <c r="H1509">
        <v>1</v>
      </c>
      <c r="I1509" t="s">
        <v>715</v>
      </c>
      <c r="J1509" t="s">
        <v>716</v>
      </c>
      <c r="K1509" t="s">
        <v>512</v>
      </c>
      <c r="L1509">
        <v>1</v>
      </c>
      <c r="M1509" t="s">
        <v>29</v>
      </c>
      <c r="N1509" t="s">
        <v>19</v>
      </c>
      <c r="P1509" cm="1">
        <f t="array" ref="P15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09" s="19" t="s">
        <v>406</v>
      </c>
    </row>
    <row r="1510" spans="2:18" hidden="1">
      <c r="B1510" t="s">
        <v>64</v>
      </c>
      <c r="C1510" t="s">
        <v>26</v>
      </c>
      <c r="D1510" t="s">
        <v>905</v>
      </c>
      <c r="E1510" t="s">
        <v>1206</v>
      </c>
      <c r="F1510" t="s">
        <v>394</v>
      </c>
      <c r="G1510" t="s">
        <v>512</v>
      </c>
      <c r="H1510">
        <v>1</v>
      </c>
      <c r="I1510" t="s">
        <v>717</v>
      </c>
      <c r="J1510" t="s">
        <v>686</v>
      </c>
      <c r="K1510" t="s">
        <v>512</v>
      </c>
      <c r="L1510">
        <v>1</v>
      </c>
      <c r="M1510" t="s">
        <v>29</v>
      </c>
      <c r="N1510" t="s">
        <v>19</v>
      </c>
      <c r="P1510" cm="1">
        <f t="array" ref="P15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10" s="19" t="s">
        <v>406</v>
      </c>
    </row>
    <row r="1511" spans="2:18" hidden="1">
      <c r="B1511" t="s">
        <v>64</v>
      </c>
      <c r="C1511" t="s">
        <v>26</v>
      </c>
      <c r="D1511" t="s">
        <v>905</v>
      </c>
      <c r="E1511" t="s">
        <v>1206</v>
      </c>
      <c r="F1511" t="s">
        <v>394</v>
      </c>
      <c r="G1511" t="s">
        <v>512</v>
      </c>
      <c r="H1511">
        <v>1</v>
      </c>
      <c r="I1511" t="s">
        <v>752</v>
      </c>
      <c r="J1511" t="s">
        <v>955</v>
      </c>
      <c r="K1511" t="s">
        <v>512</v>
      </c>
      <c r="L1511">
        <v>1</v>
      </c>
      <c r="M1511" t="s">
        <v>29</v>
      </c>
      <c r="N1511" t="s">
        <v>19</v>
      </c>
      <c r="P1511" cm="1">
        <f t="array" ref="P15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11" s="19" t="s">
        <v>406</v>
      </c>
    </row>
    <row r="1512" spans="2:18" hidden="1">
      <c r="B1512" t="s">
        <v>64</v>
      </c>
      <c r="C1512" t="s">
        <v>26</v>
      </c>
      <c r="D1512" t="s">
        <v>905</v>
      </c>
      <c r="E1512" t="s">
        <v>1206</v>
      </c>
      <c r="F1512" t="s">
        <v>394</v>
      </c>
      <c r="G1512" t="s">
        <v>512</v>
      </c>
      <c r="H1512">
        <v>1</v>
      </c>
      <c r="I1512" t="s">
        <v>753</v>
      </c>
      <c r="J1512" t="s">
        <v>956</v>
      </c>
      <c r="K1512" t="s">
        <v>512</v>
      </c>
      <c r="L1512">
        <v>1</v>
      </c>
      <c r="M1512" t="s">
        <v>29</v>
      </c>
      <c r="N1512" t="s">
        <v>19</v>
      </c>
      <c r="P1512" cm="1">
        <f t="array" ref="P15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12" s="19" t="s">
        <v>406</v>
      </c>
    </row>
    <row r="1513" spans="2:18" hidden="1">
      <c r="B1513" t="s">
        <v>64</v>
      </c>
      <c r="C1513" t="s">
        <v>26</v>
      </c>
      <c r="D1513" t="s">
        <v>905</v>
      </c>
      <c r="E1513" t="s">
        <v>1206</v>
      </c>
      <c r="F1513" t="s">
        <v>394</v>
      </c>
      <c r="G1513" t="s">
        <v>512</v>
      </c>
      <c r="H1513">
        <v>1</v>
      </c>
      <c r="I1513" t="s">
        <v>755</v>
      </c>
      <c r="J1513" t="s">
        <v>957</v>
      </c>
      <c r="K1513" t="s">
        <v>512</v>
      </c>
      <c r="L1513">
        <v>1</v>
      </c>
      <c r="M1513" t="s">
        <v>29</v>
      </c>
      <c r="N1513" t="s">
        <v>19</v>
      </c>
      <c r="P1513" cm="1">
        <f t="array" ref="P15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13" s="19" t="s">
        <v>406</v>
      </c>
    </row>
    <row r="1514" spans="2:18" hidden="1">
      <c r="B1514" t="s">
        <v>64</v>
      </c>
      <c r="C1514" t="s">
        <v>26</v>
      </c>
      <c r="D1514" t="s">
        <v>905</v>
      </c>
      <c r="E1514" t="s">
        <v>1206</v>
      </c>
      <c r="F1514" t="s">
        <v>394</v>
      </c>
      <c r="G1514" t="s">
        <v>512</v>
      </c>
      <c r="H1514">
        <v>1</v>
      </c>
      <c r="I1514" t="s">
        <v>757</v>
      </c>
      <c r="J1514" t="s">
        <v>958</v>
      </c>
      <c r="K1514" t="s">
        <v>512</v>
      </c>
      <c r="L1514">
        <v>1</v>
      </c>
      <c r="M1514" t="s">
        <v>29</v>
      </c>
      <c r="N1514" t="s">
        <v>19</v>
      </c>
      <c r="P1514" cm="1">
        <f t="array" ref="P15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14" s="19" t="s">
        <v>406</v>
      </c>
    </row>
    <row r="1515" spans="2:18" hidden="1">
      <c r="B1515" t="s">
        <v>64</v>
      </c>
      <c r="C1515" t="s">
        <v>26</v>
      </c>
      <c r="D1515" t="s">
        <v>905</v>
      </c>
      <c r="E1515" t="s">
        <v>1206</v>
      </c>
      <c r="F1515" t="s">
        <v>394</v>
      </c>
      <c r="G1515" t="s">
        <v>512</v>
      </c>
      <c r="H1515">
        <v>1</v>
      </c>
      <c r="I1515" t="s">
        <v>759</v>
      </c>
      <c r="J1515" t="s">
        <v>1027</v>
      </c>
      <c r="K1515" t="s">
        <v>512</v>
      </c>
      <c r="L1515">
        <v>1</v>
      </c>
      <c r="M1515" t="s">
        <v>29</v>
      </c>
      <c r="N1515" t="s">
        <v>19</v>
      </c>
      <c r="P1515" cm="1">
        <f t="array" ref="P15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15" s="19" t="s">
        <v>406</v>
      </c>
    </row>
    <row r="1516" spans="2:18" hidden="1">
      <c r="B1516" t="s">
        <v>64</v>
      </c>
      <c r="C1516" t="s">
        <v>26</v>
      </c>
      <c r="D1516" t="s">
        <v>905</v>
      </c>
      <c r="E1516" t="s">
        <v>1206</v>
      </c>
      <c r="F1516" t="s">
        <v>394</v>
      </c>
      <c r="G1516" t="s">
        <v>512</v>
      </c>
      <c r="H1516">
        <v>1</v>
      </c>
      <c r="I1516" t="s">
        <v>760</v>
      </c>
      <c r="J1516" t="s">
        <v>1028</v>
      </c>
      <c r="K1516" t="s">
        <v>512</v>
      </c>
      <c r="L1516">
        <v>1</v>
      </c>
      <c r="M1516" t="s">
        <v>29</v>
      </c>
      <c r="N1516" t="s">
        <v>19</v>
      </c>
      <c r="P1516" cm="1">
        <f t="array" ref="P15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16" s="19" t="s">
        <v>406</v>
      </c>
    </row>
    <row r="1517" spans="2:18" hidden="1">
      <c r="B1517" t="s">
        <v>64</v>
      </c>
      <c r="C1517" t="s">
        <v>26</v>
      </c>
      <c r="D1517" t="s">
        <v>905</v>
      </c>
      <c r="E1517" t="s">
        <v>1208</v>
      </c>
      <c r="F1517" t="s">
        <v>394</v>
      </c>
      <c r="G1517" t="s">
        <v>68</v>
      </c>
      <c r="H1517">
        <v>1</v>
      </c>
      <c r="I1517" t="s">
        <v>492</v>
      </c>
      <c r="J1517" t="s">
        <v>1024</v>
      </c>
      <c r="K1517" t="s">
        <v>68</v>
      </c>
      <c r="L1517">
        <v>1</v>
      </c>
      <c r="M1517" t="s">
        <v>29</v>
      </c>
      <c r="N1517" t="s">
        <v>42</v>
      </c>
      <c r="P1517" cm="1">
        <f t="array" ref="P15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17" s="19" t="s">
        <v>406</v>
      </c>
    </row>
    <row r="1518" spans="2:18" hidden="1">
      <c r="B1518" t="s">
        <v>64</v>
      </c>
      <c r="C1518" t="s">
        <v>26</v>
      </c>
      <c r="D1518" t="s">
        <v>905</v>
      </c>
      <c r="E1518" t="s">
        <v>1208</v>
      </c>
      <c r="F1518" t="s">
        <v>394</v>
      </c>
      <c r="G1518" t="s">
        <v>68</v>
      </c>
      <c r="H1518">
        <v>1</v>
      </c>
      <c r="I1518" t="s">
        <v>229</v>
      </c>
      <c r="J1518" t="s">
        <v>230</v>
      </c>
      <c r="K1518" t="s">
        <v>23</v>
      </c>
      <c r="L1518">
        <v>3.8</v>
      </c>
      <c r="M1518" t="s">
        <v>28</v>
      </c>
      <c r="N1518" t="s">
        <v>36</v>
      </c>
      <c r="P1518" cm="1">
        <f t="array" ref="P15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18" s="19" t="s">
        <v>406</v>
      </c>
    </row>
    <row r="1519" spans="2:18" hidden="1">
      <c r="B1519" t="s">
        <v>64</v>
      </c>
      <c r="C1519" t="s">
        <v>26</v>
      </c>
      <c r="D1519" t="s">
        <v>905</v>
      </c>
      <c r="E1519" t="s">
        <v>1208</v>
      </c>
      <c r="F1519" t="s">
        <v>394</v>
      </c>
      <c r="G1519" t="s">
        <v>68</v>
      </c>
      <c r="H1519">
        <v>1</v>
      </c>
      <c r="I1519" t="s">
        <v>1209</v>
      </c>
      <c r="J1519" t="s">
        <v>394</v>
      </c>
      <c r="K1519" t="s">
        <v>68</v>
      </c>
      <c r="L1519">
        <v>1</v>
      </c>
      <c r="M1519" t="s">
        <v>28</v>
      </c>
      <c r="N1519" t="s">
        <v>30</v>
      </c>
      <c r="P1519" cm="1">
        <f t="array" ref="P15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19" s="19" t="s">
        <v>406</v>
      </c>
    </row>
    <row r="1520" spans="2:18" hidden="1">
      <c r="B1520" t="s">
        <v>64</v>
      </c>
      <c r="C1520" t="s">
        <v>26</v>
      </c>
      <c r="D1520" t="s">
        <v>905</v>
      </c>
      <c r="E1520" t="s">
        <v>1208</v>
      </c>
      <c r="F1520" t="s">
        <v>394</v>
      </c>
      <c r="G1520" t="s">
        <v>68</v>
      </c>
      <c r="H1520">
        <v>1</v>
      </c>
      <c r="I1520" t="s">
        <v>496</v>
      </c>
      <c r="J1520" t="s">
        <v>1026</v>
      </c>
      <c r="K1520" t="s">
        <v>68</v>
      </c>
      <c r="L1520">
        <v>6</v>
      </c>
      <c r="M1520" t="s">
        <v>29</v>
      </c>
      <c r="N1520" t="s">
        <v>44</v>
      </c>
      <c r="P1520" cm="1">
        <f t="array" ref="P15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20" s="19" t="s">
        <v>406</v>
      </c>
    </row>
    <row r="1521" spans="2:18" hidden="1">
      <c r="B1521" t="s">
        <v>64</v>
      </c>
      <c r="C1521" t="s">
        <v>26</v>
      </c>
      <c r="D1521" t="s">
        <v>905</v>
      </c>
      <c r="E1521" t="s">
        <v>1208</v>
      </c>
      <c r="F1521" t="s">
        <v>394</v>
      </c>
      <c r="G1521" t="s">
        <v>512</v>
      </c>
      <c r="H1521">
        <v>1</v>
      </c>
      <c r="I1521" t="s">
        <v>513</v>
      </c>
      <c r="J1521" t="s">
        <v>514</v>
      </c>
      <c r="K1521" t="s">
        <v>512</v>
      </c>
      <c r="L1521">
        <v>1</v>
      </c>
      <c r="M1521" t="s">
        <v>29</v>
      </c>
      <c r="N1521" t="s">
        <v>19</v>
      </c>
      <c r="P1521" cm="1">
        <f t="array" ref="P15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21" s="19" t="s">
        <v>406</v>
      </c>
    </row>
    <row r="1522" spans="2:18" hidden="1">
      <c r="B1522" t="s">
        <v>64</v>
      </c>
      <c r="C1522" t="s">
        <v>26</v>
      </c>
      <c r="D1522" t="s">
        <v>905</v>
      </c>
      <c r="E1522" t="s">
        <v>1208</v>
      </c>
      <c r="F1522" t="s">
        <v>394</v>
      </c>
      <c r="G1522" t="s">
        <v>512</v>
      </c>
      <c r="H1522">
        <v>1</v>
      </c>
      <c r="I1522" t="s">
        <v>713</v>
      </c>
      <c r="J1522" t="s">
        <v>714</v>
      </c>
      <c r="K1522" t="s">
        <v>512</v>
      </c>
      <c r="L1522">
        <v>1</v>
      </c>
      <c r="M1522" t="s">
        <v>29</v>
      </c>
      <c r="N1522" t="s">
        <v>19</v>
      </c>
      <c r="P1522" cm="1">
        <f t="array" ref="P15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22" s="19" t="s">
        <v>406</v>
      </c>
    </row>
    <row r="1523" spans="2:18" hidden="1">
      <c r="B1523" t="s">
        <v>64</v>
      </c>
      <c r="C1523" t="s">
        <v>26</v>
      </c>
      <c r="D1523" t="s">
        <v>905</v>
      </c>
      <c r="E1523" t="s">
        <v>1208</v>
      </c>
      <c r="F1523" t="s">
        <v>394</v>
      </c>
      <c r="G1523" t="s">
        <v>512</v>
      </c>
      <c r="H1523">
        <v>1</v>
      </c>
      <c r="I1523" t="s">
        <v>715</v>
      </c>
      <c r="J1523" t="s">
        <v>716</v>
      </c>
      <c r="K1523" t="s">
        <v>512</v>
      </c>
      <c r="L1523">
        <v>1</v>
      </c>
      <c r="M1523" t="s">
        <v>29</v>
      </c>
      <c r="N1523" t="s">
        <v>19</v>
      </c>
      <c r="P1523" cm="1">
        <f t="array" ref="P15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23" s="19" t="s">
        <v>406</v>
      </c>
    </row>
    <row r="1524" spans="2:18" hidden="1">
      <c r="B1524" t="s">
        <v>64</v>
      </c>
      <c r="C1524" t="s">
        <v>26</v>
      </c>
      <c r="D1524" t="s">
        <v>905</v>
      </c>
      <c r="E1524" t="s">
        <v>1208</v>
      </c>
      <c r="F1524" t="s">
        <v>394</v>
      </c>
      <c r="G1524" t="s">
        <v>512</v>
      </c>
      <c r="H1524">
        <v>1</v>
      </c>
      <c r="I1524" t="s">
        <v>717</v>
      </c>
      <c r="J1524" t="s">
        <v>686</v>
      </c>
      <c r="K1524" t="s">
        <v>512</v>
      </c>
      <c r="L1524">
        <v>1</v>
      </c>
      <c r="M1524" t="s">
        <v>29</v>
      </c>
      <c r="N1524" t="s">
        <v>19</v>
      </c>
      <c r="P1524" cm="1">
        <f t="array" ref="P15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24" s="19" t="s">
        <v>406</v>
      </c>
    </row>
    <row r="1525" spans="2:18" hidden="1">
      <c r="B1525" t="s">
        <v>64</v>
      </c>
      <c r="C1525" t="s">
        <v>26</v>
      </c>
      <c r="D1525" t="s">
        <v>905</v>
      </c>
      <c r="E1525" t="s">
        <v>1208</v>
      </c>
      <c r="F1525" t="s">
        <v>394</v>
      </c>
      <c r="G1525" t="s">
        <v>512</v>
      </c>
      <c r="H1525">
        <v>1</v>
      </c>
      <c r="I1525" t="s">
        <v>752</v>
      </c>
      <c r="J1525" t="s">
        <v>955</v>
      </c>
      <c r="K1525" t="s">
        <v>512</v>
      </c>
      <c r="L1525">
        <v>1</v>
      </c>
      <c r="M1525" t="s">
        <v>29</v>
      </c>
      <c r="N1525" t="s">
        <v>19</v>
      </c>
      <c r="P1525" cm="1">
        <f t="array" ref="P15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25" s="19" t="s">
        <v>406</v>
      </c>
    </row>
    <row r="1526" spans="2:18" hidden="1">
      <c r="B1526" t="s">
        <v>64</v>
      </c>
      <c r="C1526" t="s">
        <v>26</v>
      </c>
      <c r="D1526" t="s">
        <v>905</v>
      </c>
      <c r="E1526" t="s">
        <v>1208</v>
      </c>
      <c r="F1526" t="s">
        <v>394</v>
      </c>
      <c r="G1526" t="s">
        <v>512</v>
      </c>
      <c r="H1526">
        <v>1</v>
      </c>
      <c r="I1526" t="s">
        <v>753</v>
      </c>
      <c r="J1526" t="s">
        <v>956</v>
      </c>
      <c r="K1526" t="s">
        <v>512</v>
      </c>
      <c r="L1526">
        <v>1</v>
      </c>
      <c r="M1526" t="s">
        <v>29</v>
      </c>
      <c r="N1526" t="s">
        <v>19</v>
      </c>
      <c r="P1526" cm="1">
        <f t="array" ref="P15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26" s="19" t="s">
        <v>406</v>
      </c>
    </row>
    <row r="1527" spans="2:18" hidden="1">
      <c r="B1527" t="s">
        <v>64</v>
      </c>
      <c r="C1527" t="s">
        <v>26</v>
      </c>
      <c r="D1527" t="s">
        <v>905</v>
      </c>
      <c r="E1527" t="s">
        <v>1208</v>
      </c>
      <c r="F1527" t="s">
        <v>394</v>
      </c>
      <c r="G1527" t="s">
        <v>512</v>
      </c>
      <c r="H1527">
        <v>1</v>
      </c>
      <c r="I1527" t="s">
        <v>755</v>
      </c>
      <c r="J1527" t="s">
        <v>957</v>
      </c>
      <c r="K1527" t="s">
        <v>512</v>
      </c>
      <c r="L1527">
        <v>1</v>
      </c>
      <c r="M1527" t="s">
        <v>29</v>
      </c>
      <c r="N1527" t="s">
        <v>19</v>
      </c>
      <c r="P1527" cm="1">
        <f t="array" ref="P15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27" s="19" t="s">
        <v>406</v>
      </c>
    </row>
    <row r="1528" spans="2:18" hidden="1">
      <c r="B1528" t="s">
        <v>64</v>
      </c>
      <c r="C1528" t="s">
        <v>26</v>
      </c>
      <c r="D1528" t="s">
        <v>905</v>
      </c>
      <c r="E1528" t="s">
        <v>1208</v>
      </c>
      <c r="F1528" t="s">
        <v>394</v>
      </c>
      <c r="G1528" t="s">
        <v>512</v>
      </c>
      <c r="H1528">
        <v>1</v>
      </c>
      <c r="I1528" t="s">
        <v>757</v>
      </c>
      <c r="J1528" t="s">
        <v>958</v>
      </c>
      <c r="K1528" t="s">
        <v>512</v>
      </c>
      <c r="L1528">
        <v>1</v>
      </c>
      <c r="M1528" t="s">
        <v>29</v>
      </c>
      <c r="N1528" t="s">
        <v>19</v>
      </c>
      <c r="P1528" cm="1">
        <f t="array" ref="P15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28" s="19" t="s">
        <v>406</v>
      </c>
    </row>
    <row r="1529" spans="2:18" hidden="1">
      <c r="B1529" t="s">
        <v>64</v>
      </c>
      <c r="C1529" t="s">
        <v>26</v>
      </c>
      <c r="D1529" t="s">
        <v>905</v>
      </c>
      <c r="E1529" t="s">
        <v>1208</v>
      </c>
      <c r="F1529" t="s">
        <v>394</v>
      </c>
      <c r="G1529" t="s">
        <v>512</v>
      </c>
      <c r="H1529">
        <v>1</v>
      </c>
      <c r="I1529" t="s">
        <v>759</v>
      </c>
      <c r="J1529" t="s">
        <v>1027</v>
      </c>
      <c r="K1529" t="s">
        <v>512</v>
      </c>
      <c r="L1529">
        <v>1</v>
      </c>
      <c r="M1529" t="s">
        <v>29</v>
      </c>
      <c r="N1529" t="s">
        <v>19</v>
      </c>
      <c r="P1529" cm="1">
        <f t="array" ref="P15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29" s="19" t="s">
        <v>406</v>
      </c>
    </row>
    <row r="1530" spans="2:18" hidden="1">
      <c r="B1530" t="s">
        <v>64</v>
      </c>
      <c r="C1530" t="s">
        <v>26</v>
      </c>
      <c r="D1530" t="s">
        <v>905</v>
      </c>
      <c r="E1530" t="s">
        <v>1208</v>
      </c>
      <c r="F1530" t="s">
        <v>394</v>
      </c>
      <c r="G1530" t="s">
        <v>512</v>
      </c>
      <c r="H1530">
        <v>1</v>
      </c>
      <c r="I1530" t="s">
        <v>760</v>
      </c>
      <c r="J1530" t="s">
        <v>1028</v>
      </c>
      <c r="K1530" t="s">
        <v>512</v>
      </c>
      <c r="L1530">
        <v>1</v>
      </c>
      <c r="M1530" t="s">
        <v>29</v>
      </c>
      <c r="N1530" t="s">
        <v>19</v>
      </c>
      <c r="P1530" cm="1">
        <f t="array" ref="P15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30" s="19" t="s">
        <v>406</v>
      </c>
    </row>
    <row r="1531" spans="2:18" hidden="1">
      <c r="B1531" t="s">
        <v>64</v>
      </c>
      <c r="C1531" t="s">
        <v>26</v>
      </c>
      <c r="D1531" t="s">
        <v>905</v>
      </c>
      <c r="E1531" t="s">
        <v>1210</v>
      </c>
      <c r="F1531" t="s">
        <v>395</v>
      </c>
      <c r="G1531" t="s">
        <v>68</v>
      </c>
      <c r="H1531">
        <v>1</v>
      </c>
      <c r="I1531" t="s">
        <v>492</v>
      </c>
      <c r="J1531" t="s">
        <v>1024</v>
      </c>
      <c r="K1531" t="s">
        <v>68</v>
      </c>
      <c r="L1531">
        <v>1</v>
      </c>
      <c r="M1531" t="s">
        <v>29</v>
      </c>
      <c r="N1531" t="s">
        <v>42</v>
      </c>
      <c r="P1531" cm="1">
        <f t="array" ref="P15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31" s="19" t="s">
        <v>406</v>
      </c>
    </row>
    <row r="1532" spans="2:18" hidden="1">
      <c r="B1532" t="s">
        <v>64</v>
      </c>
      <c r="C1532" t="s">
        <v>26</v>
      </c>
      <c r="D1532" t="s">
        <v>905</v>
      </c>
      <c r="E1532" t="s">
        <v>1210</v>
      </c>
      <c r="F1532" t="s">
        <v>395</v>
      </c>
      <c r="G1532" t="s">
        <v>68</v>
      </c>
      <c r="H1532">
        <v>1</v>
      </c>
      <c r="I1532" t="s">
        <v>229</v>
      </c>
      <c r="J1532" t="s">
        <v>230</v>
      </c>
      <c r="K1532" t="s">
        <v>23</v>
      </c>
      <c r="L1532">
        <v>4.3</v>
      </c>
      <c r="M1532" t="s">
        <v>28</v>
      </c>
      <c r="N1532" t="s">
        <v>36</v>
      </c>
      <c r="P1532" cm="1">
        <f t="array" ref="P15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32" s="19" t="s">
        <v>406</v>
      </c>
    </row>
    <row r="1533" spans="2:18" hidden="1">
      <c r="B1533" t="s">
        <v>64</v>
      </c>
      <c r="C1533" t="s">
        <v>26</v>
      </c>
      <c r="D1533" t="s">
        <v>905</v>
      </c>
      <c r="E1533" t="s">
        <v>1210</v>
      </c>
      <c r="F1533" t="s">
        <v>395</v>
      </c>
      <c r="G1533" t="s">
        <v>68</v>
      </c>
      <c r="H1533">
        <v>1</v>
      </c>
      <c r="I1533" t="s">
        <v>1211</v>
      </c>
      <c r="J1533" t="s">
        <v>395</v>
      </c>
      <c r="K1533" t="s">
        <v>68</v>
      </c>
      <c r="L1533">
        <v>1</v>
      </c>
      <c r="M1533" t="s">
        <v>28</v>
      </c>
      <c r="N1533" t="s">
        <v>30</v>
      </c>
      <c r="P1533" cm="1">
        <f t="array" ref="P15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33" s="19" t="s">
        <v>406</v>
      </c>
    </row>
    <row r="1534" spans="2:18" hidden="1">
      <c r="B1534" t="s">
        <v>64</v>
      </c>
      <c r="C1534" t="s">
        <v>26</v>
      </c>
      <c r="D1534" t="s">
        <v>905</v>
      </c>
      <c r="E1534" t="s">
        <v>1210</v>
      </c>
      <c r="F1534" t="s">
        <v>395</v>
      </c>
      <c r="G1534" t="s">
        <v>68</v>
      </c>
      <c r="H1534">
        <v>1</v>
      </c>
      <c r="I1534" t="s">
        <v>496</v>
      </c>
      <c r="J1534" t="s">
        <v>1026</v>
      </c>
      <c r="K1534" t="s">
        <v>68</v>
      </c>
      <c r="L1534">
        <v>6</v>
      </c>
      <c r="M1534" t="s">
        <v>29</v>
      </c>
      <c r="N1534" t="s">
        <v>44</v>
      </c>
      <c r="P1534" cm="1">
        <f t="array" ref="P15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34" s="19" t="s">
        <v>406</v>
      </c>
    </row>
    <row r="1535" spans="2:18" hidden="1">
      <c r="B1535" t="s">
        <v>64</v>
      </c>
      <c r="C1535" t="s">
        <v>26</v>
      </c>
      <c r="D1535" t="s">
        <v>905</v>
      </c>
      <c r="E1535" t="s">
        <v>1210</v>
      </c>
      <c r="F1535" t="s">
        <v>395</v>
      </c>
      <c r="G1535" t="s">
        <v>512</v>
      </c>
      <c r="H1535">
        <v>1</v>
      </c>
      <c r="I1535" t="s">
        <v>513</v>
      </c>
      <c r="J1535" t="s">
        <v>514</v>
      </c>
      <c r="K1535" t="s">
        <v>512</v>
      </c>
      <c r="L1535">
        <v>1</v>
      </c>
      <c r="M1535" t="s">
        <v>29</v>
      </c>
      <c r="N1535" t="s">
        <v>19</v>
      </c>
      <c r="P1535" cm="1">
        <f t="array" ref="P15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35" s="19" t="s">
        <v>406</v>
      </c>
    </row>
    <row r="1536" spans="2:18" hidden="1">
      <c r="B1536" t="s">
        <v>64</v>
      </c>
      <c r="C1536" t="s">
        <v>26</v>
      </c>
      <c r="D1536" t="s">
        <v>905</v>
      </c>
      <c r="E1536" t="s">
        <v>1210</v>
      </c>
      <c r="F1536" t="s">
        <v>395</v>
      </c>
      <c r="G1536" t="s">
        <v>512</v>
      </c>
      <c r="H1536">
        <v>1</v>
      </c>
      <c r="I1536" t="s">
        <v>718</v>
      </c>
      <c r="J1536" t="s">
        <v>719</v>
      </c>
      <c r="K1536" t="s">
        <v>512</v>
      </c>
      <c r="L1536">
        <v>1</v>
      </c>
      <c r="M1536" t="s">
        <v>29</v>
      </c>
      <c r="N1536" t="s">
        <v>19</v>
      </c>
      <c r="P1536" cm="1">
        <f t="array" ref="P15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36" s="19" t="s">
        <v>406</v>
      </c>
    </row>
    <row r="1537" spans="2:18" hidden="1">
      <c r="B1537" t="s">
        <v>64</v>
      </c>
      <c r="C1537" t="s">
        <v>26</v>
      </c>
      <c r="D1537" t="s">
        <v>905</v>
      </c>
      <c r="E1537" t="s">
        <v>1210</v>
      </c>
      <c r="F1537" t="s">
        <v>395</v>
      </c>
      <c r="G1537" t="s">
        <v>512</v>
      </c>
      <c r="H1537">
        <v>1</v>
      </c>
      <c r="I1537" t="s">
        <v>720</v>
      </c>
      <c r="J1537" t="s">
        <v>721</v>
      </c>
      <c r="K1537" t="s">
        <v>512</v>
      </c>
      <c r="L1537">
        <v>1</v>
      </c>
      <c r="M1537" t="s">
        <v>29</v>
      </c>
      <c r="N1537" t="s">
        <v>19</v>
      </c>
      <c r="P1537" cm="1">
        <f t="array" ref="P15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37" s="19" t="s">
        <v>406</v>
      </c>
    </row>
    <row r="1538" spans="2:18" hidden="1">
      <c r="B1538" t="s">
        <v>64</v>
      </c>
      <c r="C1538" t="s">
        <v>26</v>
      </c>
      <c r="D1538" t="s">
        <v>905</v>
      </c>
      <c r="E1538" t="s">
        <v>1210</v>
      </c>
      <c r="F1538" t="s">
        <v>395</v>
      </c>
      <c r="G1538" t="s">
        <v>512</v>
      </c>
      <c r="H1538">
        <v>1</v>
      </c>
      <c r="I1538" t="s">
        <v>722</v>
      </c>
      <c r="J1538" t="s">
        <v>686</v>
      </c>
      <c r="K1538" t="s">
        <v>512</v>
      </c>
      <c r="L1538">
        <v>1</v>
      </c>
      <c r="M1538" t="s">
        <v>29</v>
      </c>
      <c r="N1538" t="s">
        <v>19</v>
      </c>
      <c r="P1538" cm="1">
        <f t="array" ref="P15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38" s="19" t="s">
        <v>406</v>
      </c>
    </row>
    <row r="1539" spans="2:18" hidden="1">
      <c r="B1539" t="s">
        <v>64</v>
      </c>
      <c r="C1539" t="s">
        <v>26</v>
      </c>
      <c r="D1539" t="s">
        <v>905</v>
      </c>
      <c r="E1539" t="s">
        <v>1210</v>
      </c>
      <c r="F1539" t="s">
        <v>395</v>
      </c>
      <c r="G1539" t="s">
        <v>512</v>
      </c>
      <c r="H1539">
        <v>1</v>
      </c>
      <c r="I1539" t="s">
        <v>752</v>
      </c>
      <c r="J1539" t="s">
        <v>955</v>
      </c>
      <c r="K1539" t="s">
        <v>512</v>
      </c>
      <c r="L1539">
        <v>1</v>
      </c>
      <c r="M1539" t="s">
        <v>29</v>
      </c>
      <c r="N1539" t="s">
        <v>19</v>
      </c>
      <c r="P1539" cm="1">
        <f t="array" ref="P15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39" s="19" t="s">
        <v>406</v>
      </c>
    </row>
    <row r="1540" spans="2:18" hidden="1">
      <c r="B1540" t="s">
        <v>64</v>
      </c>
      <c r="C1540" t="s">
        <v>26</v>
      </c>
      <c r="D1540" t="s">
        <v>905</v>
      </c>
      <c r="E1540" t="s">
        <v>1210</v>
      </c>
      <c r="F1540" t="s">
        <v>395</v>
      </c>
      <c r="G1540" t="s">
        <v>512</v>
      </c>
      <c r="H1540">
        <v>1</v>
      </c>
      <c r="I1540" t="s">
        <v>753</v>
      </c>
      <c r="J1540" t="s">
        <v>956</v>
      </c>
      <c r="K1540" t="s">
        <v>512</v>
      </c>
      <c r="L1540">
        <v>1</v>
      </c>
      <c r="M1540" t="s">
        <v>29</v>
      </c>
      <c r="N1540" t="s">
        <v>19</v>
      </c>
      <c r="P1540" cm="1">
        <f t="array" ref="P15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40" s="19" t="s">
        <v>406</v>
      </c>
    </row>
    <row r="1541" spans="2:18" hidden="1">
      <c r="B1541" t="s">
        <v>64</v>
      </c>
      <c r="C1541" t="s">
        <v>26</v>
      </c>
      <c r="D1541" t="s">
        <v>905</v>
      </c>
      <c r="E1541" t="s">
        <v>1210</v>
      </c>
      <c r="F1541" t="s">
        <v>395</v>
      </c>
      <c r="G1541" t="s">
        <v>512</v>
      </c>
      <c r="H1541">
        <v>1</v>
      </c>
      <c r="I1541" t="s">
        <v>755</v>
      </c>
      <c r="J1541" t="s">
        <v>957</v>
      </c>
      <c r="K1541" t="s">
        <v>512</v>
      </c>
      <c r="L1541">
        <v>1</v>
      </c>
      <c r="M1541" t="s">
        <v>29</v>
      </c>
      <c r="N1541" t="s">
        <v>19</v>
      </c>
      <c r="P1541" cm="1">
        <f t="array" ref="P15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41" s="19" t="s">
        <v>406</v>
      </c>
    </row>
    <row r="1542" spans="2:18" hidden="1">
      <c r="B1542" t="s">
        <v>64</v>
      </c>
      <c r="C1542" t="s">
        <v>26</v>
      </c>
      <c r="D1542" t="s">
        <v>905</v>
      </c>
      <c r="E1542" t="s">
        <v>1210</v>
      </c>
      <c r="F1542" t="s">
        <v>395</v>
      </c>
      <c r="G1542" t="s">
        <v>512</v>
      </c>
      <c r="H1542">
        <v>1</v>
      </c>
      <c r="I1542" t="s">
        <v>757</v>
      </c>
      <c r="J1542" t="s">
        <v>958</v>
      </c>
      <c r="K1542" t="s">
        <v>512</v>
      </c>
      <c r="L1542">
        <v>1</v>
      </c>
      <c r="M1542" t="s">
        <v>29</v>
      </c>
      <c r="N1542" t="s">
        <v>19</v>
      </c>
      <c r="P1542" cm="1">
        <f t="array" ref="P15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42" s="19" t="s">
        <v>406</v>
      </c>
    </row>
    <row r="1543" spans="2:18" hidden="1">
      <c r="B1543" t="s">
        <v>64</v>
      </c>
      <c r="C1543" t="s">
        <v>26</v>
      </c>
      <c r="D1543" t="s">
        <v>905</v>
      </c>
      <c r="E1543" t="s">
        <v>1210</v>
      </c>
      <c r="F1543" t="s">
        <v>395</v>
      </c>
      <c r="G1543" t="s">
        <v>512</v>
      </c>
      <c r="H1543">
        <v>1</v>
      </c>
      <c r="I1543" t="s">
        <v>759</v>
      </c>
      <c r="J1543" t="s">
        <v>1027</v>
      </c>
      <c r="K1543" t="s">
        <v>512</v>
      </c>
      <c r="L1543">
        <v>1</v>
      </c>
      <c r="M1543" t="s">
        <v>29</v>
      </c>
      <c r="N1543" t="s">
        <v>19</v>
      </c>
      <c r="P1543" cm="1">
        <f t="array" ref="P15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43" s="19" t="s">
        <v>406</v>
      </c>
    </row>
    <row r="1544" spans="2:18" hidden="1">
      <c r="B1544" t="s">
        <v>64</v>
      </c>
      <c r="C1544" t="s">
        <v>26</v>
      </c>
      <c r="D1544" t="s">
        <v>905</v>
      </c>
      <c r="E1544" t="s">
        <v>1210</v>
      </c>
      <c r="F1544" t="s">
        <v>395</v>
      </c>
      <c r="G1544" t="s">
        <v>512</v>
      </c>
      <c r="H1544">
        <v>1</v>
      </c>
      <c r="I1544" t="s">
        <v>760</v>
      </c>
      <c r="J1544" t="s">
        <v>1028</v>
      </c>
      <c r="K1544" t="s">
        <v>512</v>
      </c>
      <c r="L1544">
        <v>1</v>
      </c>
      <c r="M1544" t="s">
        <v>29</v>
      </c>
      <c r="N1544" t="s">
        <v>19</v>
      </c>
      <c r="P1544" cm="1">
        <f t="array" ref="P15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44" s="19" t="s">
        <v>406</v>
      </c>
    </row>
    <row r="1545" spans="2:18" hidden="1">
      <c r="B1545" t="s">
        <v>64</v>
      </c>
      <c r="C1545" t="s">
        <v>26</v>
      </c>
      <c r="D1545" t="s">
        <v>905</v>
      </c>
      <c r="E1545" t="s">
        <v>1212</v>
      </c>
      <c r="F1545" t="s">
        <v>396</v>
      </c>
      <c r="G1545" t="s">
        <v>68</v>
      </c>
      <c r="H1545">
        <v>1</v>
      </c>
      <c r="I1545" t="s">
        <v>492</v>
      </c>
      <c r="J1545" t="s">
        <v>1024</v>
      </c>
      <c r="K1545" t="s">
        <v>68</v>
      </c>
      <c r="L1545">
        <v>1</v>
      </c>
      <c r="M1545" t="s">
        <v>29</v>
      </c>
      <c r="N1545" t="s">
        <v>42</v>
      </c>
      <c r="P1545" cm="1">
        <f t="array" ref="P15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45" s="19" t="s">
        <v>406</v>
      </c>
    </row>
    <row r="1546" spans="2:18" hidden="1">
      <c r="B1546" t="s">
        <v>64</v>
      </c>
      <c r="C1546" t="s">
        <v>26</v>
      </c>
      <c r="D1546" t="s">
        <v>905</v>
      </c>
      <c r="E1546" t="s">
        <v>1212</v>
      </c>
      <c r="F1546" t="s">
        <v>396</v>
      </c>
      <c r="G1546" t="s">
        <v>68</v>
      </c>
      <c r="H1546">
        <v>1</v>
      </c>
      <c r="I1546" t="s">
        <v>229</v>
      </c>
      <c r="J1546" t="s">
        <v>230</v>
      </c>
      <c r="K1546" t="s">
        <v>23</v>
      </c>
      <c r="L1546">
        <v>5.72</v>
      </c>
      <c r="M1546" t="s">
        <v>28</v>
      </c>
      <c r="N1546" t="s">
        <v>36</v>
      </c>
      <c r="P1546" cm="1">
        <f t="array" ref="P15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46" s="19" t="s">
        <v>406</v>
      </c>
    </row>
    <row r="1547" spans="2:18" hidden="1">
      <c r="B1547" t="s">
        <v>64</v>
      </c>
      <c r="C1547" t="s">
        <v>26</v>
      </c>
      <c r="D1547" t="s">
        <v>905</v>
      </c>
      <c r="E1547" t="s">
        <v>1212</v>
      </c>
      <c r="F1547" t="s">
        <v>396</v>
      </c>
      <c r="G1547" t="s">
        <v>68</v>
      </c>
      <c r="H1547">
        <v>1</v>
      </c>
      <c r="I1547" t="s">
        <v>1213</v>
      </c>
      <c r="J1547" t="s">
        <v>396</v>
      </c>
      <c r="K1547" t="s">
        <v>68</v>
      </c>
      <c r="L1547">
        <v>1</v>
      </c>
      <c r="M1547" t="s">
        <v>28</v>
      </c>
      <c r="N1547" t="s">
        <v>30</v>
      </c>
      <c r="P1547" cm="1">
        <f t="array" ref="P15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47" s="19" t="s">
        <v>406</v>
      </c>
    </row>
    <row r="1548" spans="2:18" hidden="1">
      <c r="B1548" t="s">
        <v>64</v>
      </c>
      <c r="C1548" t="s">
        <v>26</v>
      </c>
      <c r="D1548" t="s">
        <v>905</v>
      </c>
      <c r="E1548" t="s">
        <v>1212</v>
      </c>
      <c r="F1548" t="s">
        <v>396</v>
      </c>
      <c r="G1548" t="s">
        <v>68</v>
      </c>
      <c r="H1548">
        <v>1</v>
      </c>
      <c r="I1548" t="s">
        <v>496</v>
      </c>
      <c r="J1548" t="s">
        <v>1026</v>
      </c>
      <c r="K1548" t="s">
        <v>68</v>
      </c>
      <c r="L1548">
        <v>6</v>
      </c>
      <c r="M1548" t="s">
        <v>29</v>
      </c>
      <c r="N1548" t="s">
        <v>44</v>
      </c>
      <c r="P1548" cm="1">
        <f t="array" ref="P15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48" s="19" t="s">
        <v>406</v>
      </c>
    </row>
    <row r="1549" spans="2:18" hidden="1">
      <c r="B1549" t="s">
        <v>64</v>
      </c>
      <c r="C1549" t="s">
        <v>26</v>
      </c>
      <c r="D1549" t="s">
        <v>905</v>
      </c>
      <c r="E1549" t="s">
        <v>1212</v>
      </c>
      <c r="F1549" t="s">
        <v>396</v>
      </c>
      <c r="G1549" t="s">
        <v>512</v>
      </c>
      <c r="H1549">
        <v>1</v>
      </c>
      <c r="I1549" t="s">
        <v>513</v>
      </c>
      <c r="J1549" t="s">
        <v>514</v>
      </c>
      <c r="K1549" t="s">
        <v>512</v>
      </c>
      <c r="L1549">
        <v>1</v>
      </c>
      <c r="M1549" t="s">
        <v>29</v>
      </c>
      <c r="N1549" t="s">
        <v>19</v>
      </c>
      <c r="P1549" cm="1">
        <f t="array" ref="P15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49" s="19" t="s">
        <v>406</v>
      </c>
    </row>
    <row r="1550" spans="2:18" hidden="1">
      <c r="B1550" t="s">
        <v>64</v>
      </c>
      <c r="C1550" t="s">
        <v>26</v>
      </c>
      <c r="D1550" t="s">
        <v>905</v>
      </c>
      <c r="E1550" t="s">
        <v>1212</v>
      </c>
      <c r="F1550" t="s">
        <v>396</v>
      </c>
      <c r="G1550" t="s">
        <v>512</v>
      </c>
      <c r="H1550">
        <v>1</v>
      </c>
      <c r="I1550" t="s">
        <v>723</v>
      </c>
      <c r="J1550" t="s">
        <v>724</v>
      </c>
      <c r="K1550" t="s">
        <v>512</v>
      </c>
      <c r="L1550">
        <v>1</v>
      </c>
      <c r="M1550" t="s">
        <v>29</v>
      </c>
      <c r="N1550" t="s">
        <v>19</v>
      </c>
      <c r="P1550" cm="1">
        <f t="array" ref="P15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50" s="19" t="s">
        <v>406</v>
      </c>
    </row>
    <row r="1551" spans="2:18" hidden="1">
      <c r="B1551" t="s">
        <v>64</v>
      </c>
      <c r="C1551" t="s">
        <v>26</v>
      </c>
      <c r="D1551" t="s">
        <v>905</v>
      </c>
      <c r="E1551" t="s">
        <v>1212</v>
      </c>
      <c r="F1551" t="s">
        <v>396</v>
      </c>
      <c r="G1551" t="s">
        <v>512</v>
      </c>
      <c r="H1551">
        <v>1</v>
      </c>
      <c r="I1551" t="s">
        <v>725</v>
      </c>
      <c r="J1551" t="s">
        <v>726</v>
      </c>
      <c r="K1551" t="s">
        <v>512</v>
      </c>
      <c r="L1551">
        <v>1</v>
      </c>
      <c r="M1551" t="s">
        <v>29</v>
      </c>
      <c r="N1551" t="s">
        <v>19</v>
      </c>
      <c r="P1551" cm="1">
        <f t="array" ref="P15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51" s="19" t="s">
        <v>406</v>
      </c>
    </row>
    <row r="1552" spans="2:18" hidden="1">
      <c r="B1552" t="s">
        <v>64</v>
      </c>
      <c r="C1552" t="s">
        <v>26</v>
      </c>
      <c r="D1552" t="s">
        <v>905</v>
      </c>
      <c r="E1552" t="s">
        <v>1212</v>
      </c>
      <c r="F1552" t="s">
        <v>396</v>
      </c>
      <c r="G1552" t="s">
        <v>512</v>
      </c>
      <c r="H1552">
        <v>1</v>
      </c>
      <c r="I1552" t="s">
        <v>727</v>
      </c>
      <c r="J1552" t="s">
        <v>686</v>
      </c>
      <c r="K1552" t="s">
        <v>512</v>
      </c>
      <c r="L1552">
        <v>1</v>
      </c>
      <c r="M1552" t="s">
        <v>29</v>
      </c>
      <c r="N1552" t="s">
        <v>19</v>
      </c>
      <c r="P1552" cm="1">
        <f t="array" ref="P15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52" s="19" t="s">
        <v>406</v>
      </c>
    </row>
    <row r="1553" spans="2:18" hidden="1">
      <c r="B1553" t="s">
        <v>64</v>
      </c>
      <c r="C1553" t="s">
        <v>26</v>
      </c>
      <c r="D1553" t="s">
        <v>905</v>
      </c>
      <c r="E1553" t="s">
        <v>1212</v>
      </c>
      <c r="F1553" t="s">
        <v>396</v>
      </c>
      <c r="G1553" t="s">
        <v>512</v>
      </c>
      <c r="H1553">
        <v>1</v>
      </c>
      <c r="I1553" t="s">
        <v>752</v>
      </c>
      <c r="J1553" t="s">
        <v>955</v>
      </c>
      <c r="K1553" t="s">
        <v>512</v>
      </c>
      <c r="L1553">
        <v>1</v>
      </c>
      <c r="M1553" t="s">
        <v>29</v>
      </c>
      <c r="N1553" t="s">
        <v>19</v>
      </c>
      <c r="P1553" cm="1">
        <f t="array" ref="P15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53" s="19" t="s">
        <v>406</v>
      </c>
    </row>
    <row r="1554" spans="2:18" hidden="1">
      <c r="B1554" t="s">
        <v>64</v>
      </c>
      <c r="C1554" t="s">
        <v>26</v>
      </c>
      <c r="D1554" t="s">
        <v>905</v>
      </c>
      <c r="E1554" t="s">
        <v>1212</v>
      </c>
      <c r="F1554" t="s">
        <v>396</v>
      </c>
      <c r="G1554" t="s">
        <v>512</v>
      </c>
      <c r="H1554">
        <v>1</v>
      </c>
      <c r="I1554" t="s">
        <v>753</v>
      </c>
      <c r="J1554" t="s">
        <v>956</v>
      </c>
      <c r="K1554" t="s">
        <v>512</v>
      </c>
      <c r="L1554">
        <v>1</v>
      </c>
      <c r="M1554" t="s">
        <v>29</v>
      </c>
      <c r="N1554" t="s">
        <v>19</v>
      </c>
      <c r="P1554" cm="1">
        <f t="array" ref="P15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54" s="19" t="s">
        <v>406</v>
      </c>
    </row>
    <row r="1555" spans="2:18" hidden="1">
      <c r="B1555" t="s">
        <v>64</v>
      </c>
      <c r="C1555" t="s">
        <v>26</v>
      </c>
      <c r="D1555" t="s">
        <v>905</v>
      </c>
      <c r="E1555" t="s">
        <v>1212</v>
      </c>
      <c r="F1555" t="s">
        <v>396</v>
      </c>
      <c r="G1555" t="s">
        <v>512</v>
      </c>
      <c r="H1555">
        <v>1</v>
      </c>
      <c r="I1555" t="s">
        <v>755</v>
      </c>
      <c r="J1555" t="s">
        <v>957</v>
      </c>
      <c r="K1555" t="s">
        <v>512</v>
      </c>
      <c r="L1555">
        <v>1</v>
      </c>
      <c r="M1555" t="s">
        <v>29</v>
      </c>
      <c r="N1555" t="s">
        <v>19</v>
      </c>
      <c r="P1555" cm="1">
        <f t="array" ref="P15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55" s="19" t="s">
        <v>406</v>
      </c>
    </row>
    <row r="1556" spans="2:18" hidden="1">
      <c r="B1556" t="s">
        <v>64</v>
      </c>
      <c r="C1556" t="s">
        <v>26</v>
      </c>
      <c r="D1556" t="s">
        <v>905</v>
      </c>
      <c r="E1556" t="s">
        <v>1212</v>
      </c>
      <c r="F1556" t="s">
        <v>396</v>
      </c>
      <c r="G1556" t="s">
        <v>512</v>
      </c>
      <c r="H1556">
        <v>1</v>
      </c>
      <c r="I1556" t="s">
        <v>757</v>
      </c>
      <c r="J1556" t="s">
        <v>958</v>
      </c>
      <c r="K1556" t="s">
        <v>512</v>
      </c>
      <c r="L1556">
        <v>1</v>
      </c>
      <c r="M1556" t="s">
        <v>29</v>
      </c>
      <c r="N1556" t="s">
        <v>19</v>
      </c>
      <c r="P1556" cm="1">
        <f t="array" ref="P15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56" s="19" t="s">
        <v>406</v>
      </c>
    </row>
    <row r="1557" spans="2:18" hidden="1">
      <c r="B1557" t="s">
        <v>64</v>
      </c>
      <c r="C1557" t="s">
        <v>26</v>
      </c>
      <c r="D1557" t="s">
        <v>905</v>
      </c>
      <c r="E1557" t="s">
        <v>1212</v>
      </c>
      <c r="F1557" t="s">
        <v>396</v>
      </c>
      <c r="G1557" t="s">
        <v>512</v>
      </c>
      <c r="H1557">
        <v>1</v>
      </c>
      <c r="I1557" t="s">
        <v>759</v>
      </c>
      <c r="J1557" t="s">
        <v>1027</v>
      </c>
      <c r="K1557" t="s">
        <v>512</v>
      </c>
      <c r="L1557">
        <v>1</v>
      </c>
      <c r="M1557" t="s">
        <v>29</v>
      </c>
      <c r="N1557" t="s">
        <v>19</v>
      </c>
      <c r="P1557" cm="1">
        <f t="array" ref="P15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57" s="19" t="s">
        <v>406</v>
      </c>
    </row>
    <row r="1558" spans="2:18" hidden="1">
      <c r="B1558" t="s">
        <v>64</v>
      </c>
      <c r="C1558" t="s">
        <v>26</v>
      </c>
      <c r="D1558" t="s">
        <v>905</v>
      </c>
      <c r="E1558" t="s">
        <v>1212</v>
      </c>
      <c r="F1558" t="s">
        <v>396</v>
      </c>
      <c r="G1558" t="s">
        <v>512</v>
      </c>
      <c r="H1558">
        <v>1</v>
      </c>
      <c r="I1558" t="s">
        <v>760</v>
      </c>
      <c r="J1558" t="s">
        <v>1028</v>
      </c>
      <c r="K1558" t="s">
        <v>512</v>
      </c>
      <c r="L1558">
        <v>1</v>
      </c>
      <c r="M1558" t="s">
        <v>29</v>
      </c>
      <c r="N1558" t="s">
        <v>19</v>
      </c>
      <c r="P1558" cm="1">
        <f t="array" ref="P15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58" s="19" t="s">
        <v>406</v>
      </c>
    </row>
    <row r="1559" spans="2:18" hidden="1">
      <c r="B1559" t="s">
        <v>64</v>
      </c>
      <c r="C1559" t="s">
        <v>26</v>
      </c>
      <c r="D1559" t="s">
        <v>905</v>
      </c>
      <c r="E1559" t="s">
        <v>1214</v>
      </c>
      <c r="F1559" t="s">
        <v>397</v>
      </c>
      <c r="G1559" t="s">
        <v>68</v>
      </c>
      <c r="H1559">
        <v>1</v>
      </c>
      <c r="I1559" t="s">
        <v>492</v>
      </c>
      <c r="J1559" t="s">
        <v>1024</v>
      </c>
      <c r="K1559" t="s">
        <v>68</v>
      </c>
      <c r="L1559">
        <v>1</v>
      </c>
      <c r="M1559" t="s">
        <v>29</v>
      </c>
      <c r="N1559" t="s">
        <v>42</v>
      </c>
      <c r="P1559" cm="1">
        <f t="array" ref="P15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59" s="19" t="s">
        <v>406</v>
      </c>
    </row>
    <row r="1560" spans="2:18" hidden="1">
      <c r="B1560" t="s">
        <v>64</v>
      </c>
      <c r="C1560" t="s">
        <v>26</v>
      </c>
      <c r="D1560" t="s">
        <v>905</v>
      </c>
      <c r="E1560" t="s">
        <v>1214</v>
      </c>
      <c r="F1560" t="s">
        <v>397</v>
      </c>
      <c r="G1560" t="s">
        <v>68</v>
      </c>
      <c r="H1560">
        <v>1</v>
      </c>
      <c r="I1560" t="s">
        <v>229</v>
      </c>
      <c r="J1560" t="s">
        <v>230</v>
      </c>
      <c r="K1560" t="s">
        <v>23</v>
      </c>
      <c r="L1560">
        <v>7.29</v>
      </c>
      <c r="M1560" t="s">
        <v>28</v>
      </c>
      <c r="N1560" t="s">
        <v>36</v>
      </c>
      <c r="P1560" cm="1">
        <f t="array" ref="P15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60" s="19" t="s">
        <v>406</v>
      </c>
    </row>
    <row r="1561" spans="2:18" hidden="1">
      <c r="B1561" t="s">
        <v>64</v>
      </c>
      <c r="C1561" t="s">
        <v>26</v>
      </c>
      <c r="D1561" t="s">
        <v>905</v>
      </c>
      <c r="E1561" t="s">
        <v>1214</v>
      </c>
      <c r="F1561" t="s">
        <v>397</v>
      </c>
      <c r="G1561" t="s">
        <v>68</v>
      </c>
      <c r="H1561">
        <v>1</v>
      </c>
      <c r="I1561" t="s">
        <v>1215</v>
      </c>
      <c r="J1561" t="s">
        <v>397</v>
      </c>
      <c r="K1561" t="s">
        <v>68</v>
      </c>
      <c r="L1561">
        <v>1</v>
      </c>
      <c r="M1561" t="s">
        <v>28</v>
      </c>
      <c r="N1561" t="s">
        <v>30</v>
      </c>
      <c r="P1561" cm="1">
        <f t="array" ref="P15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61" s="19" t="s">
        <v>406</v>
      </c>
    </row>
    <row r="1562" spans="2:18" hidden="1">
      <c r="B1562" t="s">
        <v>64</v>
      </c>
      <c r="C1562" t="s">
        <v>26</v>
      </c>
      <c r="D1562" t="s">
        <v>905</v>
      </c>
      <c r="E1562" t="s">
        <v>1214</v>
      </c>
      <c r="F1562" t="s">
        <v>397</v>
      </c>
      <c r="G1562" t="s">
        <v>68</v>
      </c>
      <c r="H1562">
        <v>1</v>
      </c>
      <c r="I1562" t="s">
        <v>496</v>
      </c>
      <c r="J1562" t="s">
        <v>1026</v>
      </c>
      <c r="K1562" t="s">
        <v>68</v>
      </c>
      <c r="L1562">
        <v>6</v>
      </c>
      <c r="M1562" t="s">
        <v>29</v>
      </c>
      <c r="N1562" t="s">
        <v>44</v>
      </c>
      <c r="P1562" cm="1">
        <f t="array" ref="P15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62" s="19" t="s">
        <v>406</v>
      </c>
    </row>
    <row r="1563" spans="2:18" hidden="1">
      <c r="B1563" t="s">
        <v>64</v>
      </c>
      <c r="C1563" t="s">
        <v>26</v>
      </c>
      <c r="D1563" t="s">
        <v>905</v>
      </c>
      <c r="E1563" t="s">
        <v>1214</v>
      </c>
      <c r="F1563" t="s">
        <v>397</v>
      </c>
      <c r="G1563" t="s">
        <v>512</v>
      </c>
      <c r="H1563">
        <v>1</v>
      </c>
      <c r="I1563" t="s">
        <v>513</v>
      </c>
      <c r="J1563" t="s">
        <v>514</v>
      </c>
      <c r="K1563" t="s">
        <v>512</v>
      </c>
      <c r="L1563">
        <v>1</v>
      </c>
      <c r="M1563" t="s">
        <v>29</v>
      </c>
      <c r="N1563" t="s">
        <v>19</v>
      </c>
      <c r="P1563" cm="1">
        <f t="array" ref="P15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63" s="19" t="s">
        <v>406</v>
      </c>
    </row>
    <row r="1564" spans="2:18" hidden="1">
      <c r="B1564" t="s">
        <v>64</v>
      </c>
      <c r="C1564" t="s">
        <v>26</v>
      </c>
      <c r="D1564" t="s">
        <v>905</v>
      </c>
      <c r="E1564" t="s">
        <v>1214</v>
      </c>
      <c r="F1564" t="s">
        <v>397</v>
      </c>
      <c r="G1564" t="s">
        <v>512</v>
      </c>
      <c r="H1564">
        <v>1</v>
      </c>
      <c r="I1564" t="s">
        <v>728</v>
      </c>
      <c r="J1564" t="s">
        <v>729</v>
      </c>
      <c r="K1564" t="s">
        <v>512</v>
      </c>
      <c r="L1564">
        <v>1</v>
      </c>
      <c r="M1564" t="s">
        <v>29</v>
      </c>
      <c r="N1564" t="s">
        <v>19</v>
      </c>
      <c r="P1564" cm="1">
        <f t="array" ref="P15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64" s="19" t="s">
        <v>406</v>
      </c>
    </row>
    <row r="1565" spans="2:18" hidden="1">
      <c r="B1565" t="s">
        <v>64</v>
      </c>
      <c r="C1565" t="s">
        <v>26</v>
      </c>
      <c r="D1565" t="s">
        <v>905</v>
      </c>
      <c r="E1565" t="s">
        <v>1214</v>
      </c>
      <c r="F1565" t="s">
        <v>397</v>
      </c>
      <c r="G1565" t="s">
        <v>512</v>
      </c>
      <c r="H1565">
        <v>1</v>
      </c>
      <c r="I1565" t="s">
        <v>730</v>
      </c>
      <c r="J1565" t="s">
        <v>731</v>
      </c>
      <c r="K1565" t="s">
        <v>512</v>
      </c>
      <c r="L1565">
        <v>1</v>
      </c>
      <c r="M1565" t="s">
        <v>29</v>
      </c>
      <c r="N1565" t="s">
        <v>19</v>
      </c>
      <c r="P1565" cm="1">
        <f t="array" ref="P15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65" s="19" t="s">
        <v>406</v>
      </c>
    </row>
    <row r="1566" spans="2:18" hidden="1">
      <c r="B1566" t="s">
        <v>64</v>
      </c>
      <c r="C1566" t="s">
        <v>26</v>
      </c>
      <c r="D1566" t="s">
        <v>905</v>
      </c>
      <c r="E1566" t="s">
        <v>1214</v>
      </c>
      <c r="F1566" t="s">
        <v>397</v>
      </c>
      <c r="G1566" t="s">
        <v>512</v>
      </c>
      <c r="H1566">
        <v>1</v>
      </c>
      <c r="I1566" t="s">
        <v>732</v>
      </c>
      <c r="J1566" t="s">
        <v>733</v>
      </c>
      <c r="K1566" t="s">
        <v>512</v>
      </c>
      <c r="L1566">
        <v>1</v>
      </c>
      <c r="M1566" t="s">
        <v>29</v>
      </c>
      <c r="N1566" t="s">
        <v>19</v>
      </c>
      <c r="P1566" cm="1">
        <f t="array" ref="P15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66" s="19" t="s">
        <v>406</v>
      </c>
    </row>
    <row r="1567" spans="2:18" hidden="1">
      <c r="B1567" t="s">
        <v>64</v>
      </c>
      <c r="C1567" t="s">
        <v>26</v>
      </c>
      <c r="D1567" t="s">
        <v>905</v>
      </c>
      <c r="E1567" t="s">
        <v>1214</v>
      </c>
      <c r="F1567" t="s">
        <v>397</v>
      </c>
      <c r="G1567" t="s">
        <v>512</v>
      </c>
      <c r="H1567">
        <v>1</v>
      </c>
      <c r="I1567" t="s">
        <v>734</v>
      </c>
      <c r="J1567" t="s">
        <v>686</v>
      </c>
      <c r="K1567" t="s">
        <v>512</v>
      </c>
      <c r="L1567">
        <v>1</v>
      </c>
      <c r="M1567" t="s">
        <v>29</v>
      </c>
      <c r="N1567" t="s">
        <v>19</v>
      </c>
      <c r="P1567" cm="1">
        <f t="array" ref="P15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67" s="19" t="s">
        <v>406</v>
      </c>
    </row>
    <row r="1568" spans="2:18" hidden="1">
      <c r="B1568" t="s">
        <v>64</v>
      </c>
      <c r="C1568" t="s">
        <v>26</v>
      </c>
      <c r="D1568" t="s">
        <v>905</v>
      </c>
      <c r="E1568" t="s">
        <v>1214</v>
      </c>
      <c r="F1568" t="s">
        <v>397</v>
      </c>
      <c r="G1568" t="s">
        <v>512</v>
      </c>
      <c r="H1568">
        <v>1</v>
      </c>
      <c r="I1568" t="s">
        <v>735</v>
      </c>
      <c r="J1568" t="s">
        <v>686</v>
      </c>
      <c r="K1568" t="s">
        <v>512</v>
      </c>
      <c r="L1568">
        <v>1</v>
      </c>
      <c r="M1568" t="s">
        <v>29</v>
      </c>
      <c r="N1568" t="s">
        <v>19</v>
      </c>
      <c r="P1568" cm="1">
        <f t="array" ref="P15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68" s="19" t="s">
        <v>406</v>
      </c>
    </row>
    <row r="1569" spans="2:18" hidden="1">
      <c r="B1569" t="s">
        <v>64</v>
      </c>
      <c r="C1569" t="s">
        <v>26</v>
      </c>
      <c r="D1569" t="s">
        <v>905</v>
      </c>
      <c r="E1569" t="s">
        <v>1214</v>
      </c>
      <c r="F1569" t="s">
        <v>397</v>
      </c>
      <c r="G1569" t="s">
        <v>512</v>
      </c>
      <c r="H1569">
        <v>1</v>
      </c>
      <c r="I1569" t="s">
        <v>752</v>
      </c>
      <c r="J1569" t="s">
        <v>955</v>
      </c>
      <c r="K1569" t="s">
        <v>512</v>
      </c>
      <c r="L1569">
        <v>1</v>
      </c>
      <c r="M1569" t="s">
        <v>29</v>
      </c>
      <c r="N1569" t="s">
        <v>19</v>
      </c>
      <c r="P1569" cm="1">
        <f t="array" ref="P15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69" s="19" t="s">
        <v>406</v>
      </c>
    </row>
    <row r="1570" spans="2:18" hidden="1">
      <c r="B1570" t="s">
        <v>64</v>
      </c>
      <c r="C1570" t="s">
        <v>26</v>
      </c>
      <c r="D1570" t="s">
        <v>905</v>
      </c>
      <c r="E1570" t="s">
        <v>1214</v>
      </c>
      <c r="F1570" t="s">
        <v>397</v>
      </c>
      <c r="G1570" t="s">
        <v>512</v>
      </c>
      <c r="H1570">
        <v>1</v>
      </c>
      <c r="I1570" t="s">
        <v>753</v>
      </c>
      <c r="J1570" t="s">
        <v>956</v>
      </c>
      <c r="K1570" t="s">
        <v>512</v>
      </c>
      <c r="L1570">
        <v>1</v>
      </c>
      <c r="M1570" t="s">
        <v>29</v>
      </c>
      <c r="N1570" t="s">
        <v>19</v>
      </c>
      <c r="P1570" cm="1">
        <f t="array" ref="P15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70" s="19" t="s">
        <v>406</v>
      </c>
    </row>
    <row r="1571" spans="2:18" hidden="1">
      <c r="B1571" t="s">
        <v>64</v>
      </c>
      <c r="C1571" t="s">
        <v>26</v>
      </c>
      <c r="D1571" t="s">
        <v>905</v>
      </c>
      <c r="E1571" t="s">
        <v>1214</v>
      </c>
      <c r="F1571" t="s">
        <v>397</v>
      </c>
      <c r="G1571" t="s">
        <v>512</v>
      </c>
      <c r="H1571">
        <v>1</v>
      </c>
      <c r="I1571" t="s">
        <v>755</v>
      </c>
      <c r="J1571" t="s">
        <v>957</v>
      </c>
      <c r="K1571" t="s">
        <v>512</v>
      </c>
      <c r="L1571">
        <v>1</v>
      </c>
      <c r="M1571" t="s">
        <v>29</v>
      </c>
      <c r="N1571" t="s">
        <v>19</v>
      </c>
      <c r="P1571" cm="1">
        <f t="array" ref="P15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71" s="19" t="s">
        <v>406</v>
      </c>
    </row>
    <row r="1572" spans="2:18" hidden="1">
      <c r="B1572" t="s">
        <v>64</v>
      </c>
      <c r="C1572" t="s">
        <v>26</v>
      </c>
      <c r="D1572" t="s">
        <v>905</v>
      </c>
      <c r="E1572" t="s">
        <v>1214</v>
      </c>
      <c r="F1572" t="s">
        <v>397</v>
      </c>
      <c r="G1572" t="s">
        <v>512</v>
      </c>
      <c r="H1572">
        <v>1</v>
      </c>
      <c r="I1572" t="s">
        <v>757</v>
      </c>
      <c r="J1572" t="s">
        <v>958</v>
      </c>
      <c r="K1572" t="s">
        <v>512</v>
      </c>
      <c r="L1572">
        <v>1</v>
      </c>
      <c r="M1572" t="s">
        <v>29</v>
      </c>
      <c r="N1572" t="s">
        <v>19</v>
      </c>
      <c r="P1572" cm="1">
        <f t="array" ref="P15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72" s="19" t="s">
        <v>406</v>
      </c>
    </row>
    <row r="1573" spans="2:18" hidden="1">
      <c r="B1573" t="s">
        <v>64</v>
      </c>
      <c r="C1573" t="s">
        <v>26</v>
      </c>
      <c r="D1573" t="s">
        <v>905</v>
      </c>
      <c r="E1573" t="s">
        <v>1214</v>
      </c>
      <c r="F1573" t="s">
        <v>397</v>
      </c>
      <c r="G1573" t="s">
        <v>512</v>
      </c>
      <c r="H1573">
        <v>1</v>
      </c>
      <c r="I1573" t="s">
        <v>759</v>
      </c>
      <c r="J1573" t="s">
        <v>1027</v>
      </c>
      <c r="K1573" t="s">
        <v>512</v>
      </c>
      <c r="L1573">
        <v>1</v>
      </c>
      <c r="M1573" t="s">
        <v>29</v>
      </c>
      <c r="N1573" t="s">
        <v>19</v>
      </c>
      <c r="P1573" cm="1">
        <f t="array" ref="P15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73" s="19" t="s">
        <v>406</v>
      </c>
    </row>
    <row r="1574" spans="2:18" hidden="1">
      <c r="B1574" t="s">
        <v>64</v>
      </c>
      <c r="C1574" t="s">
        <v>26</v>
      </c>
      <c r="D1574" t="s">
        <v>905</v>
      </c>
      <c r="E1574" t="s">
        <v>1214</v>
      </c>
      <c r="F1574" t="s">
        <v>397</v>
      </c>
      <c r="G1574" t="s">
        <v>512</v>
      </c>
      <c r="H1574">
        <v>1</v>
      </c>
      <c r="I1574" t="s">
        <v>760</v>
      </c>
      <c r="J1574" t="s">
        <v>1028</v>
      </c>
      <c r="K1574" t="s">
        <v>512</v>
      </c>
      <c r="L1574">
        <v>1</v>
      </c>
      <c r="M1574" t="s">
        <v>29</v>
      </c>
      <c r="N1574" t="s">
        <v>19</v>
      </c>
      <c r="P1574" cm="1">
        <f t="array" ref="P15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74" s="19" t="s">
        <v>406</v>
      </c>
    </row>
    <row r="1575" spans="2:18" hidden="1">
      <c r="B1575" t="s">
        <v>64</v>
      </c>
      <c r="C1575" t="s">
        <v>26</v>
      </c>
      <c r="D1575" t="s">
        <v>905</v>
      </c>
      <c r="E1575" t="s">
        <v>1216</v>
      </c>
      <c r="F1575" t="s">
        <v>398</v>
      </c>
      <c r="G1575" t="s">
        <v>68</v>
      </c>
      <c r="H1575">
        <v>1</v>
      </c>
      <c r="I1575" t="s">
        <v>492</v>
      </c>
      <c r="J1575" t="s">
        <v>1024</v>
      </c>
      <c r="K1575" t="s">
        <v>68</v>
      </c>
      <c r="L1575">
        <v>1</v>
      </c>
      <c r="M1575" t="s">
        <v>29</v>
      </c>
      <c r="N1575" t="s">
        <v>42</v>
      </c>
      <c r="P1575" cm="1">
        <f t="array" ref="P15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75" s="19" t="s">
        <v>406</v>
      </c>
    </row>
    <row r="1576" spans="2:18" hidden="1">
      <c r="B1576" t="s">
        <v>64</v>
      </c>
      <c r="C1576" t="s">
        <v>26</v>
      </c>
      <c r="D1576" t="s">
        <v>905</v>
      </c>
      <c r="E1576" t="s">
        <v>1216</v>
      </c>
      <c r="F1576" t="s">
        <v>398</v>
      </c>
      <c r="G1576" t="s">
        <v>68</v>
      </c>
      <c r="H1576">
        <v>1</v>
      </c>
      <c r="I1576" t="s">
        <v>229</v>
      </c>
      <c r="J1576" t="s">
        <v>230</v>
      </c>
      <c r="K1576" t="s">
        <v>23</v>
      </c>
      <c r="L1576">
        <v>8</v>
      </c>
      <c r="M1576" t="s">
        <v>28</v>
      </c>
      <c r="N1576" t="s">
        <v>36</v>
      </c>
      <c r="P1576" cm="1">
        <f t="array" ref="P15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76" s="19" t="s">
        <v>406</v>
      </c>
    </row>
    <row r="1577" spans="2:18" hidden="1">
      <c r="B1577" t="s">
        <v>64</v>
      </c>
      <c r="C1577" t="s">
        <v>26</v>
      </c>
      <c r="D1577" t="s">
        <v>905</v>
      </c>
      <c r="E1577" t="s">
        <v>1216</v>
      </c>
      <c r="F1577" t="s">
        <v>398</v>
      </c>
      <c r="G1577" t="s">
        <v>68</v>
      </c>
      <c r="H1577">
        <v>1</v>
      </c>
      <c r="I1577" t="s">
        <v>1217</v>
      </c>
      <c r="J1577" t="s">
        <v>398</v>
      </c>
      <c r="K1577" t="s">
        <v>68</v>
      </c>
      <c r="L1577">
        <v>1</v>
      </c>
      <c r="M1577" t="s">
        <v>28</v>
      </c>
      <c r="N1577" t="s">
        <v>30</v>
      </c>
      <c r="P1577" cm="1">
        <f t="array" ref="P15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77" s="19" t="s">
        <v>406</v>
      </c>
    </row>
    <row r="1578" spans="2:18" hidden="1">
      <c r="B1578" t="s">
        <v>64</v>
      </c>
      <c r="C1578" t="s">
        <v>26</v>
      </c>
      <c r="D1578" t="s">
        <v>905</v>
      </c>
      <c r="E1578" t="s">
        <v>1216</v>
      </c>
      <c r="F1578" t="s">
        <v>398</v>
      </c>
      <c r="G1578" t="s">
        <v>68</v>
      </c>
      <c r="H1578">
        <v>1</v>
      </c>
      <c r="I1578" t="s">
        <v>496</v>
      </c>
      <c r="J1578" t="s">
        <v>1026</v>
      </c>
      <c r="K1578" t="s">
        <v>68</v>
      </c>
      <c r="L1578">
        <v>6</v>
      </c>
      <c r="M1578" t="s">
        <v>29</v>
      </c>
      <c r="N1578" t="s">
        <v>44</v>
      </c>
      <c r="P1578" cm="1">
        <f t="array" ref="P15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78" s="19" t="s">
        <v>406</v>
      </c>
    </row>
    <row r="1579" spans="2:18" hidden="1">
      <c r="B1579" t="s">
        <v>64</v>
      </c>
      <c r="C1579" t="s">
        <v>26</v>
      </c>
      <c r="D1579" t="s">
        <v>905</v>
      </c>
      <c r="E1579" t="s">
        <v>1216</v>
      </c>
      <c r="F1579" t="s">
        <v>398</v>
      </c>
      <c r="G1579" t="s">
        <v>512</v>
      </c>
      <c r="H1579">
        <v>1</v>
      </c>
      <c r="I1579" t="s">
        <v>513</v>
      </c>
      <c r="J1579" t="s">
        <v>514</v>
      </c>
      <c r="K1579" t="s">
        <v>512</v>
      </c>
      <c r="L1579">
        <v>1</v>
      </c>
      <c r="M1579" t="s">
        <v>29</v>
      </c>
      <c r="N1579" t="s">
        <v>19</v>
      </c>
      <c r="P1579" cm="1">
        <f t="array" ref="P15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79" s="19" t="s">
        <v>406</v>
      </c>
    </row>
    <row r="1580" spans="2:18" hidden="1">
      <c r="B1580" t="s">
        <v>64</v>
      </c>
      <c r="C1580" t="s">
        <v>26</v>
      </c>
      <c r="D1580" t="s">
        <v>905</v>
      </c>
      <c r="E1580" t="s">
        <v>1216</v>
      </c>
      <c r="F1580" t="s">
        <v>398</v>
      </c>
      <c r="G1580" t="s">
        <v>512</v>
      </c>
      <c r="H1580">
        <v>1</v>
      </c>
      <c r="I1580" t="s">
        <v>736</v>
      </c>
      <c r="J1580" t="s">
        <v>737</v>
      </c>
      <c r="K1580" t="s">
        <v>512</v>
      </c>
      <c r="L1580">
        <v>1</v>
      </c>
      <c r="M1580" t="s">
        <v>29</v>
      </c>
      <c r="N1580" t="s">
        <v>19</v>
      </c>
      <c r="P1580" cm="1">
        <f t="array" ref="P15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80" s="19" t="s">
        <v>406</v>
      </c>
    </row>
    <row r="1581" spans="2:18" hidden="1">
      <c r="B1581" t="s">
        <v>64</v>
      </c>
      <c r="C1581" t="s">
        <v>26</v>
      </c>
      <c r="D1581" t="s">
        <v>905</v>
      </c>
      <c r="E1581" t="s">
        <v>1216</v>
      </c>
      <c r="F1581" t="s">
        <v>398</v>
      </c>
      <c r="G1581" t="s">
        <v>512</v>
      </c>
      <c r="H1581">
        <v>1</v>
      </c>
      <c r="I1581" t="s">
        <v>738</v>
      </c>
      <c r="J1581" t="s">
        <v>739</v>
      </c>
      <c r="K1581" t="s">
        <v>512</v>
      </c>
      <c r="L1581">
        <v>1</v>
      </c>
      <c r="M1581" t="s">
        <v>29</v>
      </c>
      <c r="N1581" t="s">
        <v>19</v>
      </c>
      <c r="P1581" cm="1">
        <f t="array" ref="P15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81" s="19" t="s">
        <v>406</v>
      </c>
    </row>
    <row r="1582" spans="2:18" hidden="1">
      <c r="B1582" t="s">
        <v>64</v>
      </c>
      <c r="C1582" t="s">
        <v>26</v>
      </c>
      <c r="D1582" t="s">
        <v>905</v>
      </c>
      <c r="E1582" t="s">
        <v>1216</v>
      </c>
      <c r="F1582" t="s">
        <v>398</v>
      </c>
      <c r="G1582" t="s">
        <v>512</v>
      </c>
      <c r="H1582">
        <v>1</v>
      </c>
      <c r="I1582" t="s">
        <v>740</v>
      </c>
      <c r="J1582" t="s">
        <v>686</v>
      </c>
      <c r="K1582" t="s">
        <v>512</v>
      </c>
      <c r="L1582">
        <v>1</v>
      </c>
      <c r="M1582" t="s">
        <v>29</v>
      </c>
      <c r="N1582" t="s">
        <v>19</v>
      </c>
      <c r="P1582" cm="1">
        <f t="array" ref="P15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82" s="19" t="s">
        <v>406</v>
      </c>
    </row>
    <row r="1583" spans="2:18" hidden="1">
      <c r="B1583" t="s">
        <v>64</v>
      </c>
      <c r="C1583" t="s">
        <v>26</v>
      </c>
      <c r="D1583" t="s">
        <v>905</v>
      </c>
      <c r="E1583" t="s">
        <v>1216</v>
      </c>
      <c r="F1583" t="s">
        <v>398</v>
      </c>
      <c r="G1583" t="s">
        <v>512</v>
      </c>
      <c r="H1583">
        <v>1</v>
      </c>
      <c r="I1583" t="s">
        <v>755</v>
      </c>
      <c r="J1583" t="s">
        <v>957</v>
      </c>
      <c r="K1583" t="s">
        <v>512</v>
      </c>
      <c r="L1583">
        <v>1</v>
      </c>
      <c r="M1583" t="s">
        <v>29</v>
      </c>
      <c r="N1583" t="s">
        <v>19</v>
      </c>
      <c r="P1583" cm="1">
        <f t="array" ref="P15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83" s="19" t="s">
        <v>406</v>
      </c>
    </row>
    <row r="1584" spans="2:18" hidden="1">
      <c r="B1584" t="s">
        <v>64</v>
      </c>
      <c r="C1584" t="s">
        <v>26</v>
      </c>
      <c r="D1584" t="s">
        <v>905</v>
      </c>
      <c r="E1584" t="s">
        <v>1216</v>
      </c>
      <c r="F1584" t="s">
        <v>398</v>
      </c>
      <c r="G1584" t="s">
        <v>512</v>
      </c>
      <c r="H1584">
        <v>1</v>
      </c>
      <c r="I1584" t="s">
        <v>757</v>
      </c>
      <c r="J1584" t="s">
        <v>958</v>
      </c>
      <c r="K1584" t="s">
        <v>512</v>
      </c>
      <c r="L1584">
        <v>1</v>
      </c>
      <c r="M1584" t="s">
        <v>29</v>
      </c>
      <c r="N1584" t="s">
        <v>19</v>
      </c>
      <c r="P1584" cm="1">
        <f t="array" ref="P15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84" s="19" t="s">
        <v>406</v>
      </c>
    </row>
    <row r="1585" spans="2:18" hidden="1">
      <c r="B1585" t="s">
        <v>64</v>
      </c>
      <c r="C1585" t="s">
        <v>26</v>
      </c>
      <c r="D1585" t="s">
        <v>905</v>
      </c>
      <c r="E1585" t="s">
        <v>1216</v>
      </c>
      <c r="F1585" t="s">
        <v>398</v>
      </c>
      <c r="G1585" t="s">
        <v>512</v>
      </c>
      <c r="H1585">
        <v>1</v>
      </c>
      <c r="I1585" t="s">
        <v>759</v>
      </c>
      <c r="J1585" t="s">
        <v>1027</v>
      </c>
      <c r="K1585" t="s">
        <v>512</v>
      </c>
      <c r="L1585">
        <v>1</v>
      </c>
      <c r="M1585" t="s">
        <v>29</v>
      </c>
      <c r="N1585" t="s">
        <v>19</v>
      </c>
      <c r="P1585" cm="1">
        <f t="array" ref="P15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85" s="19" t="s">
        <v>406</v>
      </c>
    </row>
    <row r="1586" spans="2:18" hidden="1">
      <c r="B1586" t="s">
        <v>64</v>
      </c>
      <c r="C1586" t="s">
        <v>26</v>
      </c>
      <c r="D1586" t="s">
        <v>905</v>
      </c>
      <c r="E1586" t="s">
        <v>1218</v>
      </c>
      <c r="F1586" t="s">
        <v>399</v>
      </c>
      <c r="G1586" t="s">
        <v>68</v>
      </c>
      <c r="H1586">
        <v>1</v>
      </c>
      <c r="I1586" t="s">
        <v>229</v>
      </c>
      <c r="J1586" t="s">
        <v>230</v>
      </c>
      <c r="K1586" t="s">
        <v>23</v>
      </c>
      <c r="L1586">
        <v>11.565</v>
      </c>
      <c r="M1586" t="s">
        <v>28</v>
      </c>
      <c r="N1586" t="s">
        <v>36</v>
      </c>
      <c r="P1586" cm="1">
        <f t="array" ref="P15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86" s="19" t="s">
        <v>406</v>
      </c>
    </row>
    <row r="1587" spans="2:18" hidden="1">
      <c r="B1587" t="s">
        <v>64</v>
      </c>
      <c r="C1587" t="s">
        <v>26</v>
      </c>
      <c r="D1587" t="s">
        <v>905</v>
      </c>
      <c r="E1587" t="s">
        <v>1218</v>
      </c>
      <c r="F1587" t="s">
        <v>399</v>
      </c>
      <c r="G1587" t="s">
        <v>68</v>
      </c>
      <c r="H1587">
        <v>1</v>
      </c>
      <c r="I1587" t="s">
        <v>1219</v>
      </c>
      <c r="J1587" t="s">
        <v>399</v>
      </c>
      <c r="K1587" t="s">
        <v>68</v>
      </c>
      <c r="L1587">
        <v>1</v>
      </c>
      <c r="M1587" t="s">
        <v>28</v>
      </c>
      <c r="N1587" t="s">
        <v>30</v>
      </c>
      <c r="P1587" cm="1">
        <f t="array" ref="P15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87" s="19" t="s">
        <v>406</v>
      </c>
    </row>
    <row r="1588" spans="2:18" hidden="1">
      <c r="B1588" t="s">
        <v>64</v>
      </c>
      <c r="C1588" t="s">
        <v>26</v>
      </c>
      <c r="D1588" t="s">
        <v>905</v>
      </c>
      <c r="E1588" t="s">
        <v>1218</v>
      </c>
      <c r="F1588" t="s">
        <v>399</v>
      </c>
      <c r="G1588" t="s">
        <v>68</v>
      </c>
      <c r="H1588">
        <v>1</v>
      </c>
      <c r="I1588" t="s">
        <v>502</v>
      </c>
      <c r="J1588" t="s">
        <v>1132</v>
      </c>
      <c r="K1588" t="s">
        <v>68</v>
      </c>
      <c r="L1588">
        <v>6</v>
      </c>
      <c r="M1588" t="s">
        <v>29</v>
      </c>
      <c r="N1588" t="s">
        <v>44</v>
      </c>
      <c r="P1588" cm="1">
        <f t="array" ref="P15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88" s="19" t="s">
        <v>406</v>
      </c>
    </row>
    <row r="1589" spans="2:18" hidden="1">
      <c r="B1589" t="s">
        <v>64</v>
      </c>
      <c r="C1589" t="s">
        <v>26</v>
      </c>
      <c r="D1589" t="s">
        <v>905</v>
      </c>
      <c r="E1589" t="s">
        <v>1218</v>
      </c>
      <c r="F1589" t="s">
        <v>399</v>
      </c>
      <c r="G1589" t="s">
        <v>68</v>
      </c>
      <c r="H1589">
        <v>1</v>
      </c>
      <c r="I1589" t="s">
        <v>509</v>
      </c>
      <c r="J1589" t="s">
        <v>1110</v>
      </c>
      <c r="K1589" t="s">
        <v>68</v>
      </c>
      <c r="L1589">
        <v>1</v>
      </c>
      <c r="M1589" t="s">
        <v>29</v>
      </c>
      <c r="N1589" t="s">
        <v>19</v>
      </c>
      <c r="P1589" cm="1">
        <f t="array" ref="P15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89" s="19" t="s">
        <v>406</v>
      </c>
    </row>
    <row r="1590" spans="2:18" hidden="1">
      <c r="B1590" t="s">
        <v>64</v>
      </c>
      <c r="C1590" t="s">
        <v>26</v>
      </c>
      <c r="D1590" t="s">
        <v>905</v>
      </c>
      <c r="E1590" t="s">
        <v>1218</v>
      </c>
      <c r="F1590" t="s">
        <v>399</v>
      </c>
      <c r="G1590" t="s">
        <v>512</v>
      </c>
      <c r="H1590">
        <v>1</v>
      </c>
      <c r="I1590" t="s">
        <v>515</v>
      </c>
      <c r="J1590" t="s">
        <v>516</v>
      </c>
      <c r="K1590" t="s">
        <v>512</v>
      </c>
      <c r="L1590">
        <v>1</v>
      </c>
      <c r="M1590" t="s">
        <v>29</v>
      </c>
      <c r="N1590" t="s">
        <v>19</v>
      </c>
      <c r="P1590" cm="1">
        <f t="array" ref="P15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90" s="19" t="s">
        <v>406</v>
      </c>
    </row>
    <row r="1591" spans="2:18" hidden="1">
      <c r="B1591" t="s">
        <v>64</v>
      </c>
      <c r="C1591" t="s">
        <v>26</v>
      </c>
      <c r="D1591" t="s">
        <v>905</v>
      </c>
      <c r="E1591" t="s">
        <v>1218</v>
      </c>
      <c r="F1591" t="s">
        <v>399</v>
      </c>
      <c r="G1591" t="s">
        <v>512</v>
      </c>
      <c r="H1591">
        <v>1</v>
      </c>
      <c r="I1591" t="s">
        <v>509</v>
      </c>
      <c r="J1591" t="s">
        <v>1110</v>
      </c>
      <c r="K1591" t="s">
        <v>512</v>
      </c>
      <c r="L1591">
        <v>2</v>
      </c>
      <c r="M1591" t="s">
        <v>29</v>
      </c>
      <c r="N1591" t="s">
        <v>19</v>
      </c>
      <c r="P1591" cm="1">
        <f t="array" ref="P15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91" s="19" t="s">
        <v>406</v>
      </c>
    </row>
    <row r="1592" spans="2:18" hidden="1">
      <c r="B1592" t="s">
        <v>64</v>
      </c>
      <c r="C1592" t="s">
        <v>26</v>
      </c>
      <c r="D1592" t="s">
        <v>905</v>
      </c>
      <c r="E1592" t="s">
        <v>1218</v>
      </c>
      <c r="F1592" t="s">
        <v>399</v>
      </c>
      <c r="G1592" t="s">
        <v>512</v>
      </c>
      <c r="H1592">
        <v>1</v>
      </c>
      <c r="I1592" t="s">
        <v>1220</v>
      </c>
      <c r="J1592" t="s">
        <v>1221</v>
      </c>
      <c r="K1592" t="s">
        <v>512</v>
      </c>
      <c r="L1592">
        <v>1</v>
      </c>
      <c r="M1592" t="s">
        <v>29</v>
      </c>
      <c r="N1592" t="s">
        <v>19</v>
      </c>
      <c r="P1592" cm="1">
        <f t="array" ref="P15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92" s="19" t="s">
        <v>406</v>
      </c>
    </row>
    <row r="1593" spans="2:18" hidden="1">
      <c r="B1593" t="s">
        <v>64</v>
      </c>
      <c r="C1593" t="s">
        <v>26</v>
      </c>
      <c r="D1593" t="s">
        <v>905</v>
      </c>
      <c r="E1593" t="s">
        <v>1218</v>
      </c>
      <c r="F1593" t="s">
        <v>399</v>
      </c>
      <c r="G1593" t="s">
        <v>512</v>
      </c>
      <c r="H1593">
        <v>1</v>
      </c>
      <c r="I1593" t="s">
        <v>1222</v>
      </c>
      <c r="J1593" t="s">
        <v>1223</v>
      </c>
      <c r="K1593" t="s">
        <v>512</v>
      </c>
      <c r="L1593">
        <v>1</v>
      </c>
      <c r="M1593" t="s">
        <v>29</v>
      </c>
      <c r="N1593" t="s">
        <v>19</v>
      </c>
      <c r="P1593" cm="1">
        <f t="array" ref="P15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93" s="19" t="s">
        <v>406</v>
      </c>
    </row>
    <row r="1594" spans="2:18" hidden="1">
      <c r="B1594" t="s">
        <v>64</v>
      </c>
      <c r="C1594" t="s">
        <v>26</v>
      </c>
      <c r="D1594" t="s">
        <v>905</v>
      </c>
      <c r="E1594" t="s">
        <v>1224</v>
      </c>
      <c r="F1594" t="s">
        <v>400</v>
      </c>
      <c r="G1594" t="s">
        <v>68</v>
      </c>
      <c r="H1594">
        <v>1</v>
      </c>
      <c r="I1594" t="s">
        <v>229</v>
      </c>
      <c r="J1594" t="s">
        <v>230</v>
      </c>
      <c r="K1594" t="s">
        <v>23</v>
      </c>
      <c r="L1594">
        <v>14.255000000000001</v>
      </c>
      <c r="M1594" t="s">
        <v>28</v>
      </c>
      <c r="N1594" t="s">
        <v>36</v>
      </c>
      <c r="P1594" cm="1">
        <f t="array" ref="P15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94" s="19" t="s">
        <v>406</v>
      </c>
    </row>
    <row r="1595" spans="2:18" hidden="1">
      <c r="B1595" t="s">
        <v>64</v>
      </c>
      <c r="C1595" t="s">
        <v>26</v>
      </c>
      <c r="D1595" t="s">
        <v>905</v>
      </c>
      <c r="E1595" t="s">
        <v>1224</v>
      </c>
      <c r="F1595" t="s">
        <v>400</v>
      </c>
      <c r="G1595" t="s">
        <v>68</v>
      </c>
      <c r="H1595">
        <v>1</v>
      </c>
      <c r="I1595" t="s">
        <v>1225</v>
      </c>
      <c r="J1595" t="s">
        <v>400</v>
      </c>
      <c r="K1595" t="s">
        <v>68</v>
      </c>
      <c r="L1595">
        <v>1</v>
      </c>
      <c r="M1595" t="s">
        <v>28</v>
      </c>
      <c r="N1595" t="s">
        <v>30</v>
      </c>
      <c r="P1595" cm="1">
        <f t="array" ref="P15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95" s="19" t="s">
        <v>406</v>
      </c>
    </row>
    <row r="1596" spans="2:18" hidden="1">
      <c r="B1596" t="s">
        <v>64</v>
      </c>
      <c r="C1596" t="s">
        <v>26</v>
      </c>
      <c r="D1596" t="s">
        <v>905</v>
      </c>
      <c r="E1596" t="s">
        <v>1224</v>
      </c>
      <c r="F1596" t="s">
        <v>400</v>
      </c>
      <c r="G1596" t="s">
        <v>68</v>
      </c>
      <c r="H1596">
        <v>1</v>
      </c>
      <c r="I1596" t="s">
        <v>502</v>
      </c>
      <c r="J1596" t="s">
        <v>1132</v>
      </c>
      <c r="K1596" t="s">
        <v>68</v>
      </c>
      <c r="L1596">
        <v>6</v>
      </c>
      <c r="M1596" t="s">
        <v>29</v>
      </c>
      <c r="N1596" t="s">
        <v>44</v>
      </c>
      <c r="P1596" cm="1">
        <f t="array" ref="P15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96" s="19" t="s">
        <v>406</v>
      </c>
    </row>
    <row r="1597" spans="2:18" hidden="1">
      <c r="B1597" t="s">
        <v>64</v>
      </c>
      <c r="C1597" t="s">
        <v>26</v>
      </c>
      <c r="D1597" t="s">
        <v>905</v>
      </c>
      <c r="E1597" t="s">
        <v>1224</v>
      </c>
      <c r="F1597" t="s">
        <v>400</v>
      </c>
      <c r="G1597" t="s">
        <v>68</v>
      </c>
      <c r="H1597">
        <v>1</v>
      </c>
      <c r="I1597" t="s">
        <v>509</v>
      </c>
      <c r="J1597" t="s">
        <v>1110</v>
      </c>
      <c r="K1597" t="s">
        <v>68</v>
      </c>
      <c r="L1597">
        <v>1</v>
      </c>
      <c r="M1597" t="s">
        <v>29</v>
      </c>
      <c r="N1597" t="s">
        <v>19</v>
      </c>
      <c r="P1597" cm="1">
        <f t="array" ref="P15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97" s="19" t="s">
        <v>406</v>
      </c>
    </row>
    <row r="1598" spans="2:18" hidden="1">
      <c r="B1598" t="s">
        <v>64</v>
      </c>
      <c r="C1598" t="s">
        <v>26</v>
      </c>
      <c r="D1598" t="s">
        <v>905</v>
      </c>
      <c r="E1598" t="s">
        <v>1224</v>
      </c>
      <c r="F1598" t="s">
        <v>400</v>
      </c>
      <c r="G1598" t="s">
        <v>512</v>
      </c>
      <c r="H1598">
        <v>1</v>
      </c>
      <c r="I1598" t="s">
        <v>515</v>
      </c>
      <c r="J1598" t="s">
        <v>516</v>
      </c>
      <c r="K1598" t="s">
        <v>512</v>
      </c>
      <c r="L1598">
        <v>1</v>
      </c>
      <c r="M1598" t="s">
        <v>29</v>
      </c>
      <c r="N1598" t="s">
        <v>19</v>
      </c>
      <c r="P1598" cm="1">
        <f t="array" ref="P15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98" s="19" t="s">
        <v>406</v>
      </c>
    </row>
    <row r="1599" spans="2:18" hidden="1">
      <c r="B1599" t="s">
        <v>64</v>
      </c>
      <c r="C1599" t="s">
        <v>26</v>
      </c>
      <c r="D1599" t="s">
        <v>905</v>
      </c>
      <c r="E1599" t="s">
        <v>1224</v>
      </c>
      <c r="F1599" t="s">
        <v>400</v>
      </c>
      <c r="G1599" t="s">
        <v>512</v>
      </c>
      <c r="H1599">
        <v>1</v>
      </c>
      <c r="I1599" t="s">
        <v>509</v>
      </c>
      <c r="J1599" t="s">
        <v>1110</v>
      </c>
      <c r="K1599" t="s">
        <v>512</v>
      </c>
      <c r="L1599">
        <v>2</v>
      </c>
      <c r="M1599" t="s">
        <v>29</v>
      </c>
      <c r="N1599" t="s">
        <v>19</v>
      </c>
      <c r="P1599" cm="1">
        <f t="array" ref="P15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599" s="19" t="s">
        <v>406</v>
      </c>
    </row>
    <row r="1600" spans="2:18" hidden="1">
      <c r="B1600" t="s">
        <v>64</v>
      </c>
      <c r="C1600" t="s">
        <v>26</v>
      </c>
      <c r="D1600" t="s">
        <v>905</v>
      </c>
      <c r="E1600" t="s">
        <v>1224</v>
      </c>
      <c r="F1600" t="s">
        <v>400</v>
      </c>
      <c r="G1600" t="s">
        <v>512</v>
      </c>
      <c r="H1600">
        <v>1</v>
      </c>
      <c r="I1600" t="s">
        <v>1226</v>
      </c>
      <c r="J1600" t="s">
        <v>1227</v>
      </c>
      <c r="K1600" t="s">
        <v>512</v>
      </c>
      <c r="L1600">
        <v>1</v>
      </c>
      <c r="M1600" t="s">
        <v>29</v>
      </c>
      <c r="N1600" t="s">
        <v>19</v>
      </c>
      <c r="P1600" cm="1">
        <f t="array" ref="P16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00" s="19" t="s">
        <v>406</v>
      </c>
    </row>
    <row r="1601" spans="2:18" hidden="1">
      <c r="B1601" t="s">
        <v>64</v>
      </c>
      <c r="C1601" t="s">
        <v>26</v>
      </c>
      <c r="D1601" t="s">
        <v>905</v>
      </c>
      <c r="E1601" t="s">
        <v>1224</v>
      </c>
      <c r="F1601" t="s">
        <v>400</v>
      </c>
      <c r="G1601" t="s">
        <v>512</v>
      </c>
      <c r="H1601">
        <v>1</v>
      </c>
      <c r="I1601" t="s">
        <v>1228</v>
      </c>
      <c r="J1601" t="s">
        <v>1229</v>
      </c>
      <c r="K1601" t="s">
        <v>512</v>
      </c>
      <c r="L1601">
        <v>1</v>
      </c>
      <c r="M1601" t="s">
        <v>29</v>
      </c>
      <c r="N1601" t="s">
        <v>19</v>
      </c>
      <c r="P1601" cm="1">
        <f t="array" ref="P16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01" s="19" t="s">
        <v>406</v>
      </c>
    </row>
    <row r="1602" spans="2:18" hidden="1">
      <c r="B1602" t="s">
        <v>64</v>
      </c>
      <c r="C1602" t="s">
        <v>26</v>
      </c>
      <c r="D1602" t="s">
        <v>905</v>
      </c>
      <c r="E1602" t="s">
        <v>1230</v>
      </c>
      <c r="F1602" t="s">
        <v>401</v>
      </c>
      <c r="G1602" t="s">
        <v>68</v>
      </c>
      <c r="H1602">
        <v>1</v>
      </c>
      <c r="I1602" t="s">
        <v>229</v>
      </c>
      <c r="J1602" t="s">
        <v>230</v>
      </c>
      <c r="K1602" t="s">
        <v>23</v>
      </c>
      <c r="L1602">
        <v>19.588999999999999</v>
      </c>
      <c r="M1602" t="s">
        <v>28</v>
      </c>
      <c r="N1602" t="s">
        <v>36</v>
      </c>
      <c r="P1602" cm="1">
        <f t="array" ref="P16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02" s="19" t="s">
        <v>406</v>
      </c>
    </row>
    <row r="1603" spans="2:18" hidden="1">
      <c r="B1603" t="s">
        <v>64</v>
      </c>
      <c r="C1603" t="s">
        <v>26</v>
      </c>
      <c r="D1603" t="s">
        <v>905</v>
      </c>
      <c r="E1603" t="s">
        <v>1230</v>
      </c>
      <c r="F1603" t="s">
        <v>401</v>
      </c>
      <c r="G1603" t="s">
        <v>68</v>
      </c>
      <c r="H1603">
        <v>1</v>
      </c>
      <c r="I1603" t="s">
        <v>1231</v>
      </c>
      <c r="J1603" t="s">
        <v>401</v>
      </c>
      <c r="K1603" t="s">
        <v>68</v>
      </c>
      <c r="L1603">
        <v>1</v>
      </c>
      <c r="M1603" t="s">
        <v>28</v>
      </c>
      <c r="N1603" t="s">
        <v>30</v>
      </c>
      <c r="P1603" cm="1">
        <f t="array" ref="P16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03" s="19" t="s">
        <v>406</v>
      </c>
    </row>
    <row r="1604" spans="2:18" hidden="1">
      <c r="B1604" t="s">
        <v>64</v>
      </c>
      <c r="C1604" t="s">
        <v>26</v>
      </c>
      <c r="D1604" t="s">
        <v>905</v>
      </c>
      <c r="E1604" t="s">
        <v>1230</v>
      </c>
      <c r="F1604" t="s">
        <v>401</v>
      </c>
      <c r="G1604" t="s">
        <v>68</v>
      </c>
      <c r="H1604">
        <v>1</v>
      </c>
      <c r="I1604" t="s">
        <v>502</v>
      </c>
      <c r="J1604" t="s">
        <v>1132</v>
      </c>
      <c r="K1604" t="s">
        <v>68</v>
      </c>
      <c r="L1604">
        <v>6</v>
      </c>
      <c r="M1604" t="s">
        <v>29</v>
      </c>
      <c r="N1604" t="s">
        <v>44</v>
      </c>
      <c r="P1604" cm="1">
        <f t="array" ref="P16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04" s="19" t="s">
        <v>406</v>
      </c>
    </row>
    <row r="1605" spans="2:18" hidden="1">
      <c r="B1605" t="s">
        <v>64</v>
      </c>
      <c r="C1605" t="s">
        <v>26</v>
      </c>
      <c r="D1605" t="s">
        <v>905</v>
      </c>
      <c r="E1605" t="s">
        <v>1230</v>
      </c>
      <c r="F1605" t="s">
        <v>401</v>
      </c>
      <c r="G1605" t="s">
        <v>68</v>
      </c>
      <c r="H1605">
        <v>1</v>
      </c>
      <c r="I1605" t="s">
        <v>509</v>
      </c>
      <c r="J1605" t="s">
        <v>1110</v>
      </c>
      <c r="K1605" t="s">
        <v>68</v>
      </c>
      <c r="L1605">
        <v>1</v>
      </c>
      <c r="M1605" t="s">
        <v>29</v>
      </c>
      <c r="N1605" t="s">
        <v>19</v>
      </c>
      <c r="P1605" cm="1">
        <f t="array" ref="P16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05" s="19" t="s">
        <v>406</v>
      </c>
    </row>
    <row r="1606" spans="2:18" hidden="1">
      <c r="B1606" t="s">
        <v>64</v>
      </c>
      <c r="C1606" t="s">
        <v>26</v>
      </c>
      <c r="D1606" t="s">
        <v>905</v>
      </c>
      <c r="E1606" t="s">
        <v>1230</v>
      </c>
      <c r="F1606" t="s">
        <v>401</v>
      </c>
      <c r="G1606" t="s">
        <v>512</v>
      </c>
      <c r="H1606">
        <v>1</v>
      </c>
      <c r="I1606" t="s">
        <v>515</v>
      </c>
      <c r="J1606" t="s">
        <v>516</v>
      </c>
      <c r="K1606" t="s">
        <v>512</v>
      </c>
      <c r="L1606">
        <v>1</v>
      </c>
      <c r="M1606" t="s">
        <v>29</v>
      </c>
      <c r="N1606" t="s">
        <v>19</v>
      </c>
      <c r="P1606" cm="1">
        <f t="array" ref="P16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06" s="19" t="s">
        <v>406</v>
      </c>
    </row>
    <row r="1607" spans="2:18" hidden="1">
      <c r="B1607" t="s">
        <v>64</v>
      </c>
      <c r="C1607" t="s">
        <v>26</v>
      </c>
      <c r="D1607" t="s">
        <v>905</v>
      </c>
      <c r="E1607" t="s">
        <v>1230</v>
      </c>
      <c r="F1607" t="s">
        <v>401</v>
      </c>
      <c r="G1607" t="s">
        <v>512</v>
      </c>
      <c r="H1607">
        <v>1</v>
      </c>
      <c r="I1607" t="s">
        <v>509</v>
      </c>
      <c r="J1607" t="s">
        <v>1110</v>
      </c>
      <c r="K1607" t="s">
        <v>512</v>
      </c>
      <c r="L1607">
        <v>2</v>
      </c>
      <c r="M1607" t="s">
        <v>29</v>
      </c>
      <c r="N1607" t="s">
        <v>19</v>
      </c>
      <c r="P1607" cm="1">
        <f t="array" ref="P16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07" s="19" t="s">
        <v>406</v>
      </c>
    </row>
    <row r="1608" spans="2:18" hidden="1">
      <c r="B1608" t="s">
        <v>64</v>
      </c>
      <c r="C1608" t="s">
        <v>26</v>
      </c>
      <c r="D1608" t="s">
        <v>905</v>
      </c>
      <c r="E1608" t="s">
        <v>1230</v>
      </c>
      <c r="F1608" t="s">
        <v>401</v>
      </c>
      <c r="G1608" t="s">
        <v>512</v>
      </c>
      <c r="H1608">
        <v>1</v>
      </c>
      <c r="I1608" t="s">
        <v>1232</v>
      </c>
      <c r="J1608" t="s">
        <v>1233</v>
      </c>
      <c r="K1608" t="s">
        <v>512</v>
      </c>
      <c r="L1608">
        <v>1</v>
      </c>
      <c r="M1608" t="s">
        <v>29</v>
      </c>
      <c r="N1608" t="s">
        <v>19</v>
      </c>
      <c r="P1608" cm="1">
        <f t="array" ref="P16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08" s="19" t="s">
        <v>406</v>
      </c>
    </row>
    <row r="1609" spans="2:18" hidden="1">
      <c r="B1609" t="s">
        <v>64</v>
      </c>
      <c r="C1609" t="s">
        <v>26</v>
      </c>
      <c r="D1609" t="s">
        <v>905</v>
      </c>
      <c r="E1609" t="s">
        <v>1230</v>
      </c>
      <c r="F1609" t="s">
        <v>401</v>
      </c>
      <c r="G1609" t="s">
        <v>512</v>
      </c>
      <c r="H1609">
        <v>1</v>
      </c>
      <c r="I1609" t="s">
        <v>1234</v>
      </c>
      <c r="J1609" t="s">
        <v>1235</v>
      </c>
      <c r="K1609" t="s">
        <v>512</v>
      </c>
      <c r="L1609">
        <v>1</v>
      </c>
      <c r="M1609" t="s">
        <v>29</v>
      </c>
      <c r="N1609" t="s">
        <v>19</v>
      </c>
      <c r="P1609" cm="1">
        <f t="array" ref="P16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09" s="19" t="s">
        <v>406</v>
      </c>
    </row>
    <row r="1610" spans="2:18" hidden="1">
      <c r="B1610" t="s">
        <v>64</v>
      </c>
      <c r="C1610" t="s">
        <v>26</v>
      </c>
      <c r="D1610" t="s">
        <v>905</v>
      </c>
      <c r="E1610" t="s">
        <v>224</v>
      </c>
      <c r="F1610" t="s">
        <v>402</v>
      </c>
      <c r="G1610" t="s">
        <v>68</v>
      </c>
      <c r="H1610">
        <v>1</v>
      </c>
      <c r="I1610" t="s">
        <v>492</v>
      </c>
      <c r="J1610" t="s">
        <v>1024</v>
      </c>
      <c r="K1610" t="s">
        <v>68</v>
      </c>
      <c r="L1610">
        <v>1</v>
      </c>
      <c r="M1610" t="s">
        <v>29</v>
      </c>
      <c r="N1610" t="s">
        <v>42</v>
      </c>
      <c r="P1610" cm="1">
        <f t="array" ref="P16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10" s="19" t="s">
        <v>406</v>
      </c>
    </row>
    <row r="1611" spans="2:18" hidden="1">
      <c r="B1611" t="s">
        <v>64</v>
      </c>
      <c r="C1611" t="s">
        <v>26</v>
      </c>
      <c r="D1611" t="s">
        <v>905</v>
      </c>
      <c r="E1611" t="s">
        <v>224</v>
      </c>
      <c r="F1611" t="s">
        <v>402</v>
      </c>
      <c r="G1611" t="s">
        <v>68</v>
      </c>
      <c r="H1611">
        <v>1</v>
      </c>
      <c r="I1611" t="s">
        <v>229</v>
      </c>
      <c r="J1611" t="s">
        <v>230</v>
      </c>
      <c r="K1611" t="s">
        <v>23</v>
      </c>
      <c r="L1611">
        <v>3.5169999999999999</v>
      </c>
      <c r="M1611" t="s">
        <v>28</v>
      </c>
      <c r="N1611" t="s">
        <v>36</v>
      </c>
      <c r="P1611" cm="1">
        <f t="array" ref="P16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11" s="19" t="s">
        <v>406</v>
      </c>
    </row>
    <row r="1612" spans="2:18" hidden="1">
      <c r="B1612" t="s">
        <v>64</v>
      </c>
      <c r="C1612" t="s">
        <v>26</v>
      </c>
      <c r="D1612" t="s">
        <v>905</v>
      </c>
      <c r="E1612" t="s">
        <v>224</v>
      </c>
      <c r="F1612" t="s">
        <v>402</v>
      </c>
      <c r="G1612" t="s">
        <v>68</v>
      </c>
      <c r="H1612">
        <v>1</v>
      </c>
      <c r="I1612" t="s">
        <v>480</v>
      </c>
      <c r="J1612" t="s">
        <v>402</v>
      </c>
      <c r="K1612" t="s">
        <v>68</v>
      </c>
      <c r="L1612">
        <v>1</v>
      </c>
      <c r="M1612" t="s">
        <v>28</v>
      </c>
      <c r="N1612" t="s">
        <v>30</v>
      </c>
      <c r="P1612" cm="1">
        <f t="array" ref="P16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12" s="19" t="s">
        <v>406</v>
      </c>
    </row>
    <row r="1613" spans="2:18" hidden="1">
      <c r="B1613" t="s">
        <v>64</v>
      </c>
      <c r="C1613" t="s">
        <v>26</v>
      </c>
      <c r="D1613" t="s">
        <v>905</v>
      </c>
      <c r="E1613" t="s">
        <v>224</v>
      </c>
      <c r="F1613" t="s">
        <v>402</v>
      </c>
      <c r="G1613" t="s">
        <v>68</v>
      </c>
      <c r="H1613">
        <v>1</v>
      </c>
      <c r="I1613" t="s">
        <v>504</v>
      </c>
      <c r="J1613" t="s">
        <v>1236</v>
      </c>
      <c r="K1613" t="s">
        <v>68</v>
      </c>
      <c r="L1613">
        <v>1</v>
      </c>
      <c r="M1613" t="s">
        <v>29</v>
      </c>
      <c r="N1613" t="s">
        <v>43</v>
      </c>
      <c r="P1613" cm="1">
        <f t="array" ref="P16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13" s="19" t="s">
        <v>406</v>
      </c>
    </row>
    <row r="1614" spans="2:18" hidden="1">
      <c r="B1614" t="s">
        <v>64</v>
      </c>
      <c r="C1614" t="s">
        <v>26</v>
      </c>
      <c r="D1614" t="s">
        <v>905</v>
      </c>
      <c r="E1614" t="s">
        <v>224</v>
      </c>
      <c r="F1614" t="s">
        <v>402</v>
      </c>
      <c r="G1614" t="s">
        <v>68</v>
      </c>
      <c r="H1614">
        <v>1</v>
      </c>
      <c r="I1614" t="s">
        <v>507</v>
      </c>
      <c r="J1614" t="s">
        <v>964</v>
      </c>
      <c r="K1614" t="s">
        <v>68</v>
      </c>
      <c r="L1614">
        <v>1</v>
      </c>
      <c r="M1614" t="s">
        <v>29</v>
      </c>
      <c r="N1614" t="s">
        <v>508</v>
      </c>
      <c r="P1614" cm="1">
        <f t="array" ref="P16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14" s="19" t="s">
        <v>406</v>
      </c>
    </row>
    <row r="1615" spans="2:18" hidden="1">
      <c r="B1615" t="s">
        <v>64</v>
      </c>
      <c r="C1615" t="s">
        <v>26</v>
      </c>
      <c r="D1615" t="s">
        <v>905</v>
      </c>
      <c r="E1615" t="s">
        <v>224</v>
      </c>
      <c r="F1615" t="s">
        <v>402</v>
      </c>
      <c r="G1615" t="s">
        <v>512</v>
      </c>
      <c r="H1615">
        <v>1</v>
      </c>
      <c r="I1615" t="s">
        <v>533</v>
      </c>
      <c r="J1615" t="s">
        <v>534</v>
      </c>
      <c r="K1615" t="s">
        <v>512</v>
      </c>
      <c r="L1615">
        <v>1</v>
      </c>
      <c r="M1615" t="s">
        <v>29</v>
      </c>
      <c r="N1615" t="s">
        <v>19</v>
      </c>
      <c r="P1615" cm="1">
        <f t="array" ref="P16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15" s="19" t="s">
        <v>406</v>
      </c>
    </row>
    <row r="1616" spans="2:18" hidden="1">
      <c r="B1616" t="s">
        <v>64</v>
      </c>
      <c r="C1616" t="s">
        <v>26</v>
      </c>
      <c r="D1616" t="s">
        <v>905</v>
      </c>
      <c r="E1616" t="s">
        <v>224</v>
      </c>
      <c r="F1616" t="s">
        <v>402</v>
      </c>
      <c r="G1616" t="s">
        <v>512</v>
      </c>
      <c r="H1616">
        <v>1</v>
      </c>
      <c r="I1616" t="s">
        <v>525</v>
      </c>
      <c r="J1616" t="s">
        <v>526</v>
      </c>
      <c r="K1616" t="s">
        <v>512</v>
      </c>
      <c r="L1616">
        <v>1</v>
      </c>
      <c r="M1616" t="s">
        <v>29</v>
      </c>
      <c r="N1616" t="s">
        <v>19</v>
      </c>
      <c r="P1616" cm="1">
        <f t="array" ref="P16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16" s="19" t="s">
        <v>406</v>
      </c>
    </row>
    <row r="1617" spans="2:18" hidden="1">
      <c r="B1617" t="s">
        <v>64</v>
      </c>
      <c r="C1617" t="s">
        <v>26</v>
      </c>
      <c r="D1617" t="s">
        <v>905</v>
      </c>
      <c r="E1617" t="s">
        <v>224</v>
      </c>
      <c r="F1617" t="s">
        <v>402</v>
      </c>
      <c r="G1617" t="s">
        <v>512</v>
      </c>
      <c r="H1617">
        <v>1</v>
      </c>
      <c r="I1617" t="s">
        <v>527</v>
      </c>
      <c r="J1617" t="s">
        <v>528</v>
      </c>
      <c r="K1617" t="s">
        <v>512</v>
      </c>
      <c r="L1617">
        <v>1</v>
      </c>
      <c r="M1617" t="s">
        <v>29</v>
      </c>
      <c r="N1617" t="s">
        <v>19</v>
      </c>
      <c r="P1617" cm="1">
        <f t="array" ref="P16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17" s="19" t="s">
        <v>406</v>
      </c>
    </row>
    <row r="1618" spans="2:18" hidden="1">
      <c r="B1618" t="s">
        <v>64</v>
      </c>
      <c r="C1618" t="s">
        <v>26</v>
      </c>
      <c r="D1618" t="s">
        <v>905</v>
      </c>
      <c r="E1618" t="s">
        <v>224</v>
      </c>
      <c r="F1618" t="s">
        <v>402</v>
      </c>
      <c r="G1618" t="s">
        <v>512</v>
      </c>
      <c r="H1618">
        <v>1</v>
      </c>
      <c r="I1618" t="s">
        <v>743</v>
      </c>
      <c r="J1618" t="s">
        <v>744</v>
      </c>
      <c r="K1618" t="s">
        <v>512</v>
      </c>
      <c r="L1618">
        <v>1</v>
      </c>
      <c r="M1618" t="s">
        <v>29</v>
      </c>
      <c r="N1618" t="s">
        <v>19</v>
      </c>
      <c r="P1618" cm="1">
        <f t="array" ref="P16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18" s="19" t="s">
        <v>406</v>
      </c>
    </row>
    <row r="1619" spans="2:18" hidden="1">
      <c r="B1619" t="s">
        <v>64</v>
      </c>
      <c r="C1619" t="s">
        <v>26</v>
      </c>
      <c r="D1619" t="s">
        <v>905</v>
      </c>
      <c r="E1619" t="s">
        <v>224</v>
      </c>
      <c r="F1619" t="s">
        <v>402</v>
      </c>
      <c r="G1619" t="s">
        <v>512</v>
      </c>
      <c r="H1619">
        <v>1</v>
      </c>
      <c r="I1619" t="s">
        <v>745</v>
      </c>
      <c r="J1619" t="s">
        <v>746</v>
      </c>
      <c r="K1619" t="s">
        <v>512</v>
      </c>
      <c r="L1619">
        <v>1</v>
      </c>
      <c r="M1619" t="s">
        <v>29</v>
      </c>
      <c r="N1619" t="s">
        <v>19</v>
      </c>
      <c r="P1619" cm="1">
        <f t="array" ref="P16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19" s="19" t="s">
        <v>406</v>
      </c>
    </row>
    <row r="1620" spans="2:18" hidden="1">
      <c r="B1620" t="s">
        <v>64</v>
      </c>
      <c r="C1620" t="s">
        <v>26</v>
      </c>
      <c r="D1620" t="s">
        <v>905</v>
      </c>
      <c r="E1620" t="s">
        <v>224</v>
      </c>
      <c r="F1620" t="s">
        <v>402</v>
      </c>
      <c r="G1620" t="s">
        <v>512</v>
      </c>
      <c r="H1620">
        <v>1</v>
      </c>
      <c r="I1620" t="s">
        <v>752</v>
      </c>
      <c r="J1620" t="s">
        <v>955</v>
      </c>
      <c r="K1620" t="s">
        <v>512</v>
      </c>
      <c r="L1620">
        <v>1</v>
      </c>
      <c r="M1620" t="s">
        <v>29</v>
      </c>
      <c r="N1620" t="s">
        <v>19</v>
      </c>
      <c r="P1620" cm="1">
        <f t="array" ref="P16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20" s="19" t="s">
        <v>406</v>
      </c>
    </row>
    <row r="1621" spans="2:18" hidden="1">
      <c r="B1621" t="s">
        <v>64</v>
      </c>
      <c r="C1621" t="s">
        <v>26</v>
      </c>
      <c r="D1621" t="s">
        <v>905</v>
      </c>
      <c r="E1621" t="s">
        <v>224</v>
      </c>
      <c r="F1621" t="s">
        <v>402</v>
      </c>
      <c r="G1621" t="s">
        <v>512</v>
      </c>
      <c r="H1621">
        <v>1</v>
      </c>
      <c r="I1621" t="s">
        <v>753</v>
      </c>
      <c r="J1621" t="s">
        <v>956</v>
      </c>
      <c r="K1621" t="s">
        <v>512</v>
      </c>
      <c r="L1621">
        <v>1</v>
      </c>
      <c r="M1621" t="s">
        <v>29</v>
      </c>
      <c r="N1621" t="s">
        <v>19</v>
      </c>
      <c r="P1621" cm="1">
        <f t="array" ref="P16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21" s="19" t="s">
        <v>406</v>
      </c>
    </row>
    <row r="1622" spans="2:18" hidden="1">
      <c r="B1622" t="s">
        <v>64</v>
      </c>
      <c r="C1622" t="s">
        <v>26</v>
      </c>
      <c r="D1622" t="s">
        <v>905</v>
      </c>
      <c r="E1622" t="s">
        <v>224</v>
      </c>
      <c r="F1622" t="s">
        <v>402</v>
      </c>
      <c r="G1622" t="s">
        <v>512</v>
      </c>
      <c r="H1622">
        <v>1</v>
      </c>
      <c r="I1622" t="s">
        <v>755</v>
      </c>
      <c r="J1622" t="s">
        <v>957</v>
      </c>
      <c r="K1622" t="s">
        <v>512</v>
      </c>
      <c r="L1622">
        <v>1</v>
      </c>
      <c r="M1622" t="s">
        <v>29</v>
      </c>
      <c r="N1622" t="s">
        <v>19</v>
      </c>
      <c r="P1622" cm="1">
        <f t="array" ref="P16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22" s="19" t="s">
        <v>406</v>
      </c>
    </row>
    <row r="1623" spans="2:18" hidden="1">
      <c r="B1623" t="s">
        <v>64</v>
      </c>
      <c r="C1623" t="s">
        <v>26</v>
      </c>
      <c r="D1623" t="s">
        <v>905</v>
      </c>
      <c r="E1623" t="s">
        <v>224</v>
      </c>
      <c r="F1623" t="s">
        <v>402</v>
      </c>
      <c r="G1623" t="s">
        <v>512</v>
      </c>
      <c r="H1623">
        <v>1</v>
      </c>
      <c r="I1623" t="s">
        <v>757</v>
      </c>
      <c r="J1623" t="s">
        <v>958</v>
      </c>
      <c r="K1623" t="s">
        <v>512</v>
      </c>
      <c r="L1623">
        <v>1</v>
      </c>
      <c r="M1623" t="s">
        <v>29</v>
      </c>
      <c r="N1623" t="s">
        <v>19</v>
      </c>
      <c r="P1623" cm="1">
        <f t="array" ref="P16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23" s="19" t="s">
        <v>406</v>
      </c>
    </row>
    <row r="1624" spans="2:18" hidden="1">
      <c r="B1624" t="s">
        <v>64</v>
      </c>
      <c r="C1624" t="s">
        <v>26</v>
      </c>
      <c r="D1624" t="s">
        <v>905</v>
      </c>
      <c r="E1624" t="s">
        <v>225</v>
      </c>
      <c r="F1624" t="s">
        <v>403</v>
      </c>
      <c r="G1624" t="s">
        <v>68</v>
      </c>
      <c r="H1624">
        <v>1</v>
      </c>
      <c r="I1624" t="s">
        <v>489</v>
      </c>
      <c r="J1624" t="s">
        <v>490</v>
      </c>
      <c r="K1624" t="s">
        <v>68</v>
      </c>
      <c r="L1624">
        <v>1</v>
      </c>
      <c r="M1624" t="s">
        <v>29</v>
      </c>
      <c r="N1624" t="s">
        <v>42</v>
      </c>
      <c r="P1624" cm="1">
        <f t="array" ref="P16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24" s="19" t="s">
        <v>406</v>
      </c>
    </row>
    <row r="1625" spans="2:18" hidden="1">
      <c r="B1625" t="s">
        <v>64</v>
      </c>
      <c r="C1625" t="s">
        <v>26</v>
      </c>
      <c r="D1625" t="s">
        <v>905</v>
      </c>
      <c r="E1625" t="s">
        <v>225</v>
      </c>
      <c r="F1625" t="s">
        <v>403</v>
      </c>
      <c r="G1625" t="s">
        <v>68</v>
      </c>
      <c r="H1625">
        <v>1</v>
      </c>
      <c r="I1625" t="s">
        <v>229</v>
      </c>
      <c r="J1625" t="s">
        <v>230</v>
      </c>
      <c r="K1625" t="s">
        <v>23</v>
      </c>
      <c r="L1625">
        <v>3.5169999999999999</v>
      </c>
      <c r="M1625" t="s">
        <v>28</v>
      </c>
      <c r="N1625" t="s">
        <v>36</v>
      </c>
      <c r="P1625" cm="1">
        <f t="array" ref="P16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25" s="19" t="s">
        <v>406</v>
      </c>
    </row>
    <row r="1626" spans="2:18" hidden="1">
      <c r="B1626" t="s">
        <v>64</v>
      </c>
      <c r="C1626" t="s">
        <v>26</v>
      </c>
      <c r="D1626" t="s">
        <v>905</v>
      </c>
      <c r="E1626" t="s">
        <v>225</v>
      </c>
      <c r="F1626" t="s">
        <v>403</v>
      </c>
      <c r="G1626" t="s">
        <v>68</v>
      </c>
      <c r="H1626">
        <v>1</v>
      </c>
      <c r="I1626" t="s">
        <v>481</v>
      </c>
      <c r="J1626" t="s">
        <v>403</v>
      </c>
      <c r="K1626" t="s">
        <v>68</v>
      </c>
      <c r="L1626">
        <v>1</v>
      </c>
      <c r="M1626" t="s">
        <v>28</v>
      </c>
      <c r="N1626" t="s">
        <v>30</v>
      </c>
      <c r="P1626" cm="1">
        <f t="array" ref="P16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26" s="19" t="s">
        <v>406</v>
      </c>
    </row>
    <row r="1627" spans="2:18" hidden="1">
      <c r="B1627" t="s">
        <v>64</v>
      </c>
      <c r="C1627" t="s">
        <v>26</v>
      </c>
      <c r="D1627" t="s">
        <v>905</v>
      </c>
      <c r="E1627" t="s">
        <v>225</v>
      </c>
      <c r="F1627" t="s">
        <v>403</v>
      </c>
      <c r="G1627" t="s">
        <v>68</v>
      </c>
      <c r="H1627">
        <v>1</v>
      </c>
      <c r="I1627" t="s">
        <v>504</v>
      </c>
      <c r="J1627" t="s">
        <v>1236</v>
      </c>
      <c r="K1627" t="s">
        <v>68</v>
      </c>
      <c r="L1627">
        <v>1</v>
      </c>
      <c r="M1627" t="s">
        <v>29</v>
      </c>
      <c r="N1627" t="s">
        <v>43</v>
      </c>
      <c r="P1627" cm="1">
        <f t="array" ref="P16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27" s="19" t="s">
        <v>406</v>
      </c>
    </row>
    <row r="1628" spans="2:18" hidden="1">
      <c r="B1628" t="s">
        <v>64</v>
      </c>
      <c r="C1628" t="s">
        <v>26</v>
      </c>
      <c r="D1628" t="s">
        <v>905</v>
      </c>
      <c r="E1628" t="s">
        <v>225</v>
      </c>
      <c r="F1628" t="s">
        <v>403</v>
      </c>
      <c r="G1628" t="s">
        <v>68</v>
      </c>
      <c r="H1628">
        <v>1</v>
      </c>
      <c r="I1628" t="s">
        <v>507</v>
      </c>
      <c r="J1628" t="s">
        <v>964</v>
      </c>
      <c r="K1628" t="s">
        <v>68</v>
      </c>
      <c r="L1628">
        <v>1</v>
      </c>
      <c r="M1628" t="s">
        <v>29</v>
      </c>
      <c r="N1628" t="s">
        <v>508</v>
      </c>
      <c r="P1628" cm="1">
        <f t="array" ref="P16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28" s="19" t="s">
        <v>406</v>
      </c>
    </row>
    <row r="1629" spans="2:18" hidden="1">
      <c r="B1629" t="s">
        <v>64</v>
      </c>
      <c r="C1629" t="s">
        <v>26</v>
      </c>
      <c r="D1629" t="s">
        <v>905</v>
      </c>
      <c r="E1629" t="s">
        <v>225</v>
      </c>
      <c r="F1629" t="s">
        <v>403</v>
      </c>
      <c r="G1629" t="s">
        <v>512</v>
      </c>
      <c r="H1629">
        <v>1</v>
      </c>
      <c r="I1629" t="s">
        <v>566</v>
      </c>
      <c r="J1629" t="s">
        <v>567</v>
      </c>
      <c r="K1629" t="s">
        <v>512</v>
      </c>
      <c r="L1629">
        <v>1</v>
      </c>
      <c r="M1629" t="s">
        <v>29</v>
      </c>
      <c r="N1629" t="s">
        <v>19</v>
      </c>
      <c r="P1629" cm="1">
        <f t="array" ref="P16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29" s="19" t="s">
        <v>406</v>
      </c>
    </row>
    <row r="1630" spans="2:18" hidden="1">
      <c r="B1630" t="s">
        <v>64</v>
      </c>
      <c r="C1630" t="s">
        <v>26</v>
      </c>
      <c r="D1630" t="s">
        <v>905</v>
      </c>
      <c r="E1630" t="s">
        <v>225</v>
      </c>
      <c r="F1630" t="s">
        <v>403</v>
      </c>
      <c r="G1630" t="s">
        <v>512</v>
      </c>
      <c r="H1630">
        <v>1</v>
      </c>
      <c r="I1630" t="s">
        <v>527</v>
      </c>
      <c r="J1630" t="s">
        <v>528</v>
      </c>
      <c r="K1630" t="s">
        <v>512</v>
      </c>
      <c r="L1630">
        <v>1</v>
      </c>
      <c r="M1630" t="s">
        <v>29</v>
      </c>
      <c r="N1630" t="s">
        <v>19</v>
      </c>
      <c r="P1630" cm="1">
        <f t="array" ref="P16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30" s="19" t="s">
        <v>406</v>
      </c>
    </row>
    <row r="1631" spans="2:18" hidden="1">
      <c r="B1631" t="s">
        <v>64</v>
      </c>
      <c r="C1631" t="s">
        <v>26</v>
      </c>
      <c r="D1631" t="s">
        <v>905</v>
      </c>
      <c r="E1631" t="s">
        <v>225</v>
      </c>
      <c r="F1631" t="s">
        <v>403</v>
      </c>
      <c r="G1631" t="s">
        <v>512</v>
      </c>
      <c r="H1631">
        <v>1</v>
      </c>
      <c r="I1631" t="s">
        <v>529</v>
      </c>
      <c r="J1631" t="s">
        <v>530</v>
      </c>
      <c r="K1631" t="s">
        <v>512</v>
      </c>
      <c r="L1631">
        <v>1</v>
      </c>
      <c r="M1631" t="s">
        <v>29</v>
      </c>
      <c r="N1631" t="s">
        <v>19</v>
      </c>
      <c r="P1631" cm="1">
        <f t="array" ref="P16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31" s="19" t="s">
        <v>406</v>
      </c>
    </row>
    <row r="1632" spans="2:18" hidden="1">
      <c r="B1632" t="s">
        <v>64</v>
      </c>
      <c r="C1632" t="s">
        <v>26</v>
      </c>
      <c r="D1632" t="s">
        <v>905</v>
      </c>
      <c r="E1632" t="s">
        <v>225</v>
      </c>
      <c r="F1632" t="s">
        <v>403</v>
      </c>
      <c r="G1632" t="s">
        <v>512</v>
      </c>
      <c r="H1632">
        <v>1</v>
      </c>
      <c r="I1632" t="s">
        <v>747</v>
      </c>
      <c r="J1632" t="s">
        <v>585</v>
      </c>
      <c r="K1632" t="s">
        <v>512</v>
      </c>
      <c r="L1632">
        <v>1</v>
      </c>
      <c r="M1632" t="s">
        <v>29</v>
      </c>
      <c r="N1632" t="s">
        <v>19</v>
      </c>
      <c r="P1632" cm="1">
        <f t="array" ref="P16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32" s="19" t="s">
        <v>406</v>
      </c>
    </row>
    <row r="1633" spans="2:18" hidden="1">
      <c r="B1633" t="s">
        <v>64</v>
      </c>
      <c r="C1633" t="s">
        <v>26</v>
      </c>
      <c r="D1633" t="s">
        <v>905</v>
      </c>
      <c r="E1633" t="s">
        <v>225</v>
      </c>
      <c r="F1633" t="s">
        <v>403</v>
      </c>
      <c r="G1633" t="s">
        <v>512</v>
      </c>
      <c r="H1633">
        <v>1</v>
      </c>
      <c r="I1633" t="s">
        <v>748</v>
      </c>
      <c r="J1633" t="s">
        <v>749</v>
      </c>
      <c r="K1633" t="s">
        <v>512</v>
      </c>
      <c r="L1633">
        <v>1</v>
      </c>
      <c r="M1633" t="s">
        <v>29</v>
      </c>
      <c r="N1633" t="s">
        <v>19</v>
      </c>
      <c r="P1633" cm="1">
        <f t="array" ref="P16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33" s="19" t="s">
        <v>406</v>
      </c>
    </row>
    <row r="1634" spans="2:18" hidden="1">
      <c r="B1634" t="s">
        <v>64</v>
      </c>
      <c r="C1634" t="s">
        <v>26</v>
      </c>
      <c r="D1634" t="s">
        <v>905</v>
      </c>
      <c r="E1634" t="s">
        <v>225</v>
      </c>
      <c r="F1634" t="s">
        <v>403</v>
      </c>
      <c r="G1634" t="s">
        <v>512</v>
      </c>
      <c r="H1634">
        <v>1</v>
      </c>
      <c r="I1634" t="s">
        <v>752</v>
      </c>
      <c r="J1634" t="s">
        <v>955</v>
      </c>
      <c r="K1634" t="s">
        <v>512</v>
      </c>
      <c r="L1634">
        <v>1</v>
      </c>
      <c r="M1634" t="s">
        <v>29</v>
      </c>
      <c r="N1634" t="s">
        <v>19</v>
      </c>
      <c r="P1634" cm="1">
        <f t="array" ref="P16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34" s="19" t="s">
        <v>406</v>
      </c>
    </row>
    <row r="1635" spans="2:18" hidden="1">
      <c r="B1635" t="s">
        <v>64</v>
      </c>
      <c r="C1635" t="s">
        <v>26</v>
      </c>
      <c r="D1635" t="s">
        <v>905</v>
      </c>
      <c r="E1635" t="s">
        <v>225</v>
      </c>
      <c r="F1635" t="s">
        <v>403</v>
      </c>
      <c r="G1635" t="s">
        <v>512</v>
      </c>
      <c r="H1635">
        <v>1</v>
      </c>
      <c r="I1635" t="s">
        <v>753</v>
      </c>
      <c r="J1635" t="s">
        <v>956</v>
      </c>
      <c r="K1635" t="s">
        <v>512</v>
      </c>
      <c r="L1635">
        <v>1</v>
      </c>
      <c r="M1635" t="s">
        <v>29</v>
      </c>
      <c r="N1635" t="s">
        <v>19</v>
      </c>
      <c r="P1635" cm="1">
        <f t="array" ref="P16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35" s="19" t="s">
        <v>406</v>
      </c>
    </row>
    <row r="1636" spans="2:18" hidden="1">
      <c r="B1636" t="s">
        <v>64</v>
      </c>
      <c r="C1636" t="s">
        <v>26</v>
      </c>
      <c r="D1636" t="s">
        <v>905</v>
      </c>
      <c r="E1636" t="s">
        <v>225</v>
      </c>
      <c r="F1636" t="s">
        <v>403</v>
      </c>
      <c r="G1636" t="s">
        <v>512</v>
      </c>
      <c r="H1636">
        <v>1</v>
      </c>
      <c r="I1636" t="s">
        <v>755</v>
      </c>
      <c r="J1636" t="s">
        <v>957</v>
      </c>
      <c r="K1636" t="s">
        <v>512</v>
      </c>
      <c r="L1636">
        <v>1</v>
      </c>
      <c r="M1636" t="s">
        <v>29</v>
      </c>
      <c r="N1636" t="s">
        <v>19</v>
      </c>
      <c r="P1636" cm="1">
        <f t="array" ref="P16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36" s="19" t="s">
        <v>406</v>
      </c>
    </row>
    <row r="1637" spans="2:18" hidden="1">
      <c r="B1637" t="s">
        <v>64</v>
      </c>
      <c r="C1637" t="s">
        <v>26</v>
      </c>
      <c r="D1637" t="s">
        <v>905</v>
      </c>
      <c r="E1637" t="s">
        <v>225</v>
      </c>
      <c r="F1637" t="s">
        <v>403</v>
      </c>
      <c r="G1637" t="s">
        <v>512</v>
      </c>
      <c r="H1637">
        <v>1</v>
      </c>
      <c r="I1637" t="s">
        <v>757</v>
      </c>
      <c r="J1637" t="s">
        <v>958</v>
      </c>
      <c r="K1637" t="s">
        <v>512</v>
      </c>
      <c r="L1637">
        <v>1</v>
      </c>
      <c r="M1637" t="s">
        <v>29</v>
      </c>
      <c r="N1637" t="s">
        <v>19</v>
      </c>
      <c r="P1637" cm="1">
        <f t="array" ref="P16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37" s="19" t="s">
        <v>406</v>
      </c>
    </row>
    <row r="1638" spans="2:18" hidden="1">
      <c r="B1638" t="s">
        <v>64</v>
      </c>
      <c r="C1638" t="s">
        <v>26</v>
      </c>
      <c r="D1638" t="s">
        <v>905</v>
      </c>
      <c r="E1638" t="s">
        <v>226</v>
      </c>
      <c r="F1638" t="s">
        <v>404</v>
      </c>
      <c r="G1638" t="s">
        <v>68</v>
      </c>
      <c r="H1638">
        <v>1</v>
      </c>
      <c r="I1638" t="s">
        <v>489</v>
      </c>
      <c r="J1638" t="s">
        <v>490</v>
      </c>
      <c r="K1638" t="s">
        <v>68</v>
      </c>
      <c r="L1638">
        <v>1</v>
      </c>
      <c r="M1638" t="s">
        <v>29</v>
      </c>
      <c r="N1638" t="s">
        <v>42</v>
      </c>
      <c r="P1638" cm="1">
        <f t="array" ref="P16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38" s="19" t="s">
        <v>406</v>
      </c>
    </row>
    <row r="1639" spans="2:18" hidden="1">
      <c r="B1639" t="s">
        <v>64</v>
      </c>
      <c r="C1639" t="s">
        <v>26</v>
      </c>
      <c r="D1639" t="s">
        <v>905</v>
      </c>
      <c r="E1639" t="s">
        <v>226</v>
      </c>
      <c r="F1639" t="s">
        <v>404</v>
      </c>
      <c r="G1639" t="s">
        <v>68</v>
      </c>
      <c r="H1639">
        <v>1</v>
      </c>
      <c r="I1639" t="s">
        <v>229</v>
      </c>
      <c r="J1639" t="s">
        <v>230</v>
      </c>
      <c r="K1639" t="s">
        <v>23</v>
      </c>
      <c r="L1639">
        <v>5.3579999999999997</v>
      </c>
      <c r="M1639" t="s">
        <v>28</v>
      </c>
      <c r="N1639" t="s">
        <v>36</v>
      </c>
      <c r="P1639" cm="1">
        <f t="array" ref="P16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39" s="19" t="s">
        <v>406</v>
      </c>
    </row>
    <row r="1640" spans="2:18" hidden="1">
      <c r="B1640" t="s">
        <v>64</v>
      </c>
      <c r="C1640" t="s">
        <v>26</v>
      </c>
      <c r="D1640" t="s">
        <v>905</v>
      </c>
      <c r="E1640" t="s">
        <v>226</v>
      </c>
      <c r="F1640" t="s">
        <v>404</v>
      </c>
      <c r="G1640" t="s">
        <v>68</v>
      </c>
      <c r="H1640">
        <v>1</v>
      </c>
      <c r="I1640" t="s">
        <v>482</v>
      </c>
      <c r="J1640" t="s">
        <v>404</v>
      </c>
      <c r="K1640" t="s">
        <v>68</v>
      </c>
      <c r="L1640">
        <v>1</v>
      </c>
      <c r="M1640" t="s">
        <v>28</v>
      </c>
      <c r="N1640" t="s">
        <v>30</v>
      </c>
      <c r="P1640" cm="1">
        <f t="array" ref="P16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40" s="19" t="s">
        <v>406</v>
      </c>
    </row>
    <row r="1641" spans="2:18" hidden="1">
      <c r="B1641" t="s">
        <v>64</v>
      </c>
      <c r="C1641" t="s">
        <v>26</v>
      </c>
      <c r="D1641" t="s">
        <v>905</v>
      </c>
      <c r="E1641" t="s">
        <v>226</v>
      </c>
      <c r="F1641" t="s">
        <v>404</v>
      </c>
      <c r="G1641" t="s">
        <v>68</v>
      </c>
      <c r="H1641">
        <v>1</v>
      </c>
      <c r="I1641" t="s">
        <v>501</v>
      </c>
      <c r="J1641" t="s">
        <v>1128</v>
      </c>
      <c r="K1641" t="s">
        <v>68</v>
      </c>
      <c r="L1641">
        <v>1</v>
      </c>
      <c r="M1641" t="s">
        <v>29</v>
      </c>
      <c r="N1641" t="s">
        <v>43</v>
      </c>
      <c r="P1641" cm="1">
        <f t="array" ref="P16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41" s="19" t="s">
        <v>406</v>
      </c>
    </row>
    <row r="1642" spans="2:18" hidden="1">
      <c r="B1642" t="s">
        <v>64</v>
      </c>
      <c r="C1642" t="s">
        <v>26</v>
      </c>
      <c r="D1642" t="s">
        <v>905</v>
      </c>
      <c r="E1642" t="s">
        <v>226</v>
      </c>
      <c r="F1642" t="s">
        <v>404</v>
      </c>
      <c r="G1642" t="s">
        <v>68</v>
      </c>
      <c r="H1642">
        <v>1</v>
      </c>
      <c r="I1642" t="s">
        <v>507</v>
      </c>
      <c r="J1642" t="s">
        <v>964</v>
      </c>
      <c r="K1642" t="s">
        <v>68</v>
      </c>
      <c r="L1642">
        <v>1</v>
      </c>
      <c r="M1642" t="s">
        <v>29</v>
      </c>
      <c r="N1642" t="s">
        <v>508</v>
      </c>
      <c r="P1642" cm="1">
        <f t="array" ref="P16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42" s="19" t="s">
        <v>406</v>
      </c>
    </row>
    <row r="1643" spans="2:18" hidden="1">
      <c r="B1643" t="s">
        <v>64</v>
      </c>
      <c r="C1643" t="s">
        <v>26</v>
      </c>
      <c r="D1643" t="s">
        <v>905</v>
      </c>
      <c r="E1643" t="s">
        <v>226</v>
      </c>
      <c r="F1643" t="s">
        <v>404</v>
      </c>
      <c r="G1643" t="s">
        <v>512</v>
      </c>
      <c r="H1643">
        <v>1</v>
      </c>
      <c r="I1643" t="s">
        <v>580</v>
      </c>
      <c r="J1643" t="s">
        <v>581</v>
      </c>
      <c r="K1643" t="s">
        <v>512</v>
      </c>
      <c r="L1643">
        <v>1</v>
      </c>
      <c r="M1643" t="s">
        <v>29</v>
      </c>
      <c r="N1643" t="s">
        <v>19</v>
      </c>
      <c r="P1643" cm="1">
        <f t="array" ref="P16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43" s="19" t="s">
        <v>406</v>
      </c>
    </row>
    <row r="1644" spans="2:18" hidden="1">
      <c r="B1644" t="s">
        <v>64</v>
      </c>
      <c r="C1644" t="s">
        <v>26</v>
      </c>
      <c r="D1644" t="s">
        <v>905</v>
      </c>
      <c r="E1644" t="s">
        <v>226</v>
      </c>
      <c r="F1644" t="s">
        <v>404</v>
      </c>
      <c r="G1644" t="s">
        <v>512</v>
      </c>
      <c r="H1644">
        <v>1</v>
      </c>
      <c r="I1644" t="s">
        <v>525</v>
      </c>
      <c r="J1644" t="s">
        <v>526</v>
      </c>
      <c r="K1644" t="s">
        <v>512</v>
      </c>
      <c r="L1644">
        <v>1</v>
      </c>
      <c r="M1644" t="s">
        <v>29</v>
      </c>
      <c r="N1644" t="s">
        <v>19</v>
      </c>
      <c r="P1644" cm="1">
        <f t="array" ref="P16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44" s="19" t="s">
        <v>406</v>
      </c>
    </row>
    <row r="1645" spans="2:18" hidden="1">
      <c r="B1645" t="s">
        <v>64</v>
      </c>
      <c r="C1645" t="s">
        <v>26</v>
      </c>
      <c r="D1645" t="s">
        <v>905</v>
      </c>
      <c r="E1645" t="s">
        <v>226</v>
      </c>
      <c r="F1645" t="s">
        <v>404</v>
      </c>
      <c r="G1645" t="s">
        <v>512</v>
      </c>
      <c r="H1645">
        <v>1</v>
      </c>
      <c r="I1645" t="s">
        <v>527</v>
      </c>
      <c r="J1645" t="s">
        <v>528</v>
      </c>
      <c r="K1645" t="s">
        <v>512</v>
      </c>
      <c r="L1645">
        <v>1</v>
      </c>
      <c r="M1645" t="s">
        <v>29</v>
      </c>
      <c r="N1645" t="s">
        <v>19</v>
      </c>
      <c r="P1645" cm="1">
        <f t="array" ref="P16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45" s="19" t="s">
        <v>406</v>
      </c>
    </row>
    <row r="1646" spans="2:18" hidden="1">
      <c r="B1646" t="s">
        <v>64</v>
      </c>
      <c r="C1646" t="s">
        <v>26</v>
      </c>
      <c r="D1646" t="s">
        <v>905</v>
      </c>
      <c r="E1646" t="s">
        <v>226</v>
      </c>
      <c r="F1646" t="s">
        <v>404</v>
      </c>
      <c r="G1646" t="s">
        <v>512</v>
      </c>
      <c r="H1646">
        <v>1</v>
      </c>
      <c r="I1646" t="s">
        <v>750</v>
      </c>
      <c r="J1646" t="s">
        <v>751</v>
      </c>
      <c r="K1646" t="s">
        <v>512</v>
      </c>
      <c r="L1646">
        <v>1</v>
      </c>
      <c r="M1646" t="s">
        <v>29</v>
      </c>
      <c r="N1646" t="s">
        <v>19</v>
      </c>
      <c r="P1646" cm="1">
        <f t="array" ref="P16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46" s="19" t="s">
        <v>406</v>
      </c>
    </row>
    <row r="1647" spans="2:18" hidden="1">
      <c r="B1647" t="s">
        <v>64</v>
      </c>
      <c r="C1647" t="s">
        <v>26</v>
      </c>
      <c r="D1647" t="s">
        <v>905</v>
      </c>
      <c r="E1647" t="s">
        <v>226</v>
      </c>
      <c r="F1647" t="s">
        <v>404</v>
      </c>
      <c r="G1647" t="s">
        <v>512</v>
      </c>
      <c r="H1647">
        <v>1</v>
      </c>
      <c r="I1647" t="s">
        <v>592</v>
      </c>
      <c r="J1647" t="s">
        <v>583</v>
      </c>
      <c r="K1647" t="s">
        <v>512</v>
      </c>
      <c r="L1647">
        <v>1</v>
      </c>
      <c r="M1647" t="s">
        <v>29</v>
      </c>
      <c r="N1647" t="s">
        <v>19</v>
      </c>
      <c r="P1647" cm="1">
        <f t="array" ref="P16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47" s="19" t="s">
        <v>406</v>
      </c>
    </row>
    <row r="1648" spans="2:18" hidden="1">
      <c r="B1648" t="s">
        <v>64</v>
      </c>
      <c r="C1648" t="s">
        <v>26</v>
      </c>
      <c r="D1648" t="s">
        <v>905</v>
      </c>
      <c r="E1648" t="s">
        <v>226</v>
      </c>
      <c r="F1648" t="s">
        <v>404</v>
      </c>
      <c r="G1648" t="s">
        <v>512</v>
      </c>
      <c r="H1648">
        <v>1</v>
      </c>
      <c r="I1648" t="s">
        <v>752</v>
      </c>
      <c r="J1648" t="s">
        <v>955</v>
      </c>
      <c r="K1648" t="s">
        <v>512</v>
      </c>
      <c r="L1648">
        <v>1</v>
      </c>
      <c r="M1648" t="s">
        <v>29</v>
      </c>
      <c r="N1648" t="s">
        <v>19</v>
      </c>
      <c r="P1648" cm="1">
        <f t="array" ref="P16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48" s="19" t="s">
        <v>406</v>
      </c>
    </row>
    <row r="1649" spans="2:18" hidden="1">
      <c r="B1649" t="s">
        <v>64</v>
      </c>
      <c r="C1649" t="s">
        <v>26</v>
      </c>
      <c r="D1649" t="s">
        <v>905</v>
      </c>
      <c r="E1649" t="s">
        <v>226</v>
      </c>
      <c r="F1649" t="s">
        <v>404</v>
      </c>
      <c r="G1649" t="s">
        <v>512</v>
      </c>
      <c r="H1649">
        <v>1</v>
      </c>
      <c r="I1649" t="s">
        <v>753</v>
      </c>
      <c r="J1649" t="s">
        <v>956</v>
      </c>
      <c r="K1649" t="s">
        <v>512</v>
      </c>
      <c r="L1649">
        <v>1</v>
      </c>
      <c r="M1649" t="s">
        <v>29</v>
      </c>
      <c r="N1649" t="s">
        <v>19</v>
      </c>
      <c r="P1649" cm="1">
        <f t="array" ref="P16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49" s="19" t="s">
        <v>406</v>
      </c>
    </row>
    <row r="1650" spans="2:18" hidden="1">
      <c r="B1650" t="s">
        <v>64</v>
      </c>
      <c r="C1650" t="s">
        <v>26</v>
      </c>
      <c r="D1650" t="s">
        <v>905</v>
      </c>
      <c r="E1650" t="s">
        <v>226</v>
      </c>
      <c r="F1650" t="s">
        <v>404</v>
      </c>
      <c r="G1650" t="s">
        <v>512</v>
      </c>
      <c r="H1650">
        <v>1</v>
      </c>
      <c r="I1650" t="s">
        <v>755</v>
      </c>
      <c r="J1650" t="s">
        <v>957</v>
      </c>
      <c r="K1650" t="s">
        <v>512</v>
      </c>
      <c r="L1650">
        <v>1</v>
      </c>
      <c r="M1650" t="s">
        <v>29</v>
      </c>
      <c r="N1650" t="s">
        <v>19</v>
      </c>
      <c r="P1650" cm="1">
        <f t="array" ref="P16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50" s="19" t="s">
        <v>406</v>
      </c>
    </row>
    <row r="1651" spans="2:18" hidden="1">
      <c r="B1651" t="s">
        <v>64</v>
      </c>
      <c r="C1651" t="s">
        <v>26</v>
      </c>
      <c r="D1651" t="s">
        <v>905</v>
      </c>
      <c r="E1651" t="s">
        <v>226</v>
      </c>
      <c r="F1651" t="s">
        <v>404</v>
      </c>
      <c r="G1651" t="s">
        <v>512</v>
      </c>
      <c r="H1651">
        <v>1</v>
      </c>
      <c r="I1651" t="s">
        <v>757</v>
      </c>
      <c r="J1651" t="s">
        <v>958</v>
      </c>
      <c r="K1651" t="s">
        <v>512</v>
      </c>
      <c r="L1651">
        <v>1</v>
      </c>
      <c r="M1651" t="s">
        <v>29</v>
      </c>
      <c r="N1651" t="s">
        <v>19</v>
      </c>
      <c r="P1651" cm="1">
        <f t="array" ref="P16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1651" s="19" t="s">
        <v>406</v>
      </c>
    </row>
    <row r="1652" spans="2:18" hidden="1">
      <c r="B1652" t="s">
        <v>65</v>
      </c>
      <c r="C1652" t="s">
        <v>27</v>
      </c>
      <c r="D1652" t="s">
        <v>168</v>
      </c>
      <c r="E1652" t="s">
        <v>45</v>
      </c>
      <c r="F1652" t="s">
        <v>46</v>
      </c>
      <c r="G1652" t="s">
        <v>23</v>
      </c>
      <c r="H1652">
        <v>1</v>
      </c>
      <c r="I1652" t="s">
        <v>53</v>
      </c>
      <c r="J1652" t="s">
        <v>54</v>
      </c>
      <c r="K1652" t="s">
        <v>23</v>
      </c>
      <c r="L1652">
        <v>1</v>
      </c>
      <c r="M1652" t="s">
        <v>29</v>
      </c>
      <c r="N1652" t="s">
        <v>41</v>
      </c>
      <c r="P1652" cm="1">
        <f t="array" ref="P1652">IF(BOM_NOUR[[#This Row],[STAGE]]="05.Assembly",
SUMPRODUCT(--(BOM_NOUR[[#This Row],[STAGE]]=TW_T[STAGE])*(BOM_NOUR[[#This Row],[Mgroup]]=TW_T[Mgroup]),TW_T[TW]),
SUMPRODUCT(--(BOM_NOUR[[#This Row],[STAGE]]=TW_T[STAGE]),TW_T[TW]))</f>
        <v>2.0375705005780567E-3</v>
      </c>
      <c r="R1652" s="19" t="s">
        <v>406</v>
      </c>
    </row>
    <row r="1653" spans="2:18" hidden="1">
      <c r="B1653" t="s">
        <v>65</v>
      </c>
      <c r="C1653" t="s">
        <v>27</v>
      </c>
      <c r="D1653" t="s">
        <v>168</v>
      </c>
      <c r="E1653" t="s">
        <v>47</v>
      </c>
      <c r="F1653" t="s">
        <v>48</v>
      </c>
      <c r="G1653" t="s">
        <v>23</v>
      </c>
      <c r="H1653">
        <v>1</v>
      </c>
      <c r="I1653" t="s">
        <v>55</v>
      </c>
      <c r="J1653" t="s">
        <v>56</v>
      </c>
      <c r="K1653" t="s">
        <v>23</v>
      </c>
      <c r="L1653">
        <v>1</v>
      </c>
      <c r="M1653" t="s">
        <v>29</v>
      </c>
      <c r="N1653" t="s">
        <v>41</v>
      </c>
      <c r="P1653" cm="1">
        <f t="array" ref="P1653">IF(BOM_NOUR[[#This Row],[STAGE]]="05.Assembly",
SUMPRODUCT(--(BOM_NOUR[[#This Row],[STAGE]]=TW_T[STAGE])*(BOM_NOUR[[#This Row],[Mgroup]]=TW_T[Mgroup]),TW_T[TW]),
SUMPRODUCT(--(BOM_NOUR[[#This Row],[STAGE]]=TW_T[STAGE]),TW_T[TW]))</f>
        <v>2.0375705005780567E-3</v>
      </c>
      <c r="R1653" s="19" t="s">
        <v>406</v>
      </c>
    </row>
    <row r="1654" spans="2:18" hidden="1">
      <c r="B1654" t="s">
        <v>65</v>
      </c>
      <c r="C1654" t="s">
        <v>27</v>
      </c>
      <c r="D1654" t="s">
        <v>168</v>
      </c>
      <c r="E1654" t="s">
        <v>146</v>
      </c>
      <c r="F1654" t="s">
        <v>147</v>
      </c>
      <c r="G1654" t="s">
        <v>23</v>
      </c>
      <c r="H1654">
        <v>1</v>
      </c>
      <c r="I1654" t="s">
        <v>55</v>
      </c>
      <c r="J1654" t="s">
        <v>56</v>
      </c>
      <c r="K1654" t="s">
        <v>23</v>
      </c>
      <c r="L1654">
        <v>1</v>
      </c>
      <c r="M1654" t="s">
        <v>29</v>
      </c>
      <c r="N1654" t="s">
        <v>41</v>
      </c>
      <c r="P1654" cm="1">
        <f t="array" ref="P1654">IF(BOM_NOUR[[#This Row],[STAGE]]="05.Assembly",
SUMPRODUCT(--(BOM_NOUR[[#This Row],[STAGE]]=TW_T[STAGE])*(BOM_NOUR[[#This Row],[Mgroup]]=TW_T[Mgroup]),TW_T[TW]),
SUMPRODUCT(--(BOM_NOUR[[#This Row],[STAGE]]=TW_T[STAGE]),TW_T[TW]))</f>
        <v>2.0375705005780567E-3</v>
      </c>
      <c r="R1654" s="19" t="s">
        <v>406</v>
      </c>
    </row>
    <row r="1655" spans="2:18" hidden="1">
      <c r="B1655" t="s">
        <v>65</v>
      </c>
      <c r="C1655" t="s">
        <v>27</v>
      </c>
      <c r="D1655" t="s">
        <v>168</v>
      </c>
      <c r="E1655" t="s">
        <v>49</v>
      </c>
      <c r="F1655" t="s">
        <v>50</v>
      </c>
      <c r="G1655" t="s">
        <v>23</v>
      </c>
      <c r="H1655">
        <v>1</v>
      </c>
      <c r="I1655" t="s">
        <v>53</v>
      </c>
      <c r="J1655" t="s">
        <v>54</v>
      </c>
      <c r="K1655" t="s">
        <v>23</v>
      </c>
      <c r="L1655">
        <v>1</v>
      </c>
      <c r="M1655" t="s">
        <v>29</v>
      </c>
      <c r="N1655" t="s">
        <v>41</v>
      </c>
      <c r="P1655" cm="1">
        <f t="array" ref="P1655">IF(BOM_NOUR[[#This Row],[STAGE]]="05.Assembly",
SUMPRODUCT(--(BOM_NOUR[[#This Row],[STAGE]]=TW_T[STAGE])*(BOM_NOUR[[#This Row],[Mgroup]]=TW_T[Mgroup]),TW_T[TW]),
SUMPRODUCT(--(BOM_NOUR[[#This Row],[STAGE]]=TW_T[STAGE]),TW_T[TW]))</f>
        <v>2.0375705005780567E-3</v>
      </c>
      <c r="R1655" s="19" t="s">
        <v>406</v>
      </c>
    </row>
    <row r="1656" spans="2:18" hidden="1">
      <c r="B1656" t="s">
        <v>65</v>
      </c>
      <c r="C1656" t="s">
        <v>27</v>
      </c>
      <c r="D1656" t="s">
        <v>168</v>
      </c>
      <c r="E1656" t="s">
        <v>51</v>
      </c>
      <c r="F1656" t="s">
        <v>52</v>
      </c>
      <c r="G1656" t="s">
        <v>23</v>
      </c>
      <c r="H1656">
        <v>1</v>
      </c>
      <c r="I1656" t="s">
        <v>55</v>
      </c>
      <c r="J1656" t="s">
        <v>56</v>
      </c>
      <c r="K1656" t="s">
        <v>23</v>
      </c>
      <c r="L1656">
        <v>1</v>
      </c>
      <c r="M1656" t="s">
        <v>29</v>
      </c>
      <c r="N1656" t="s">
        <v>41</v>
      </c>
      <c r="P1656" cm="1">
        <f t="array" ref="P1656">IF(BOM_NOUR[[#This Row],[STAGE]]="05.Assembly",
SUMPRODUCT(--(BOM_NOUR[[#This Row],[STAGE]]=TW_T[STAGE])*(BOM_NOUR[[#This Row],[Mgroup]]=TW_T[Mgroup]),TW_T[TW]),
SUMPRODUCT(--(BOM_NOUR[[#This Row],[STAGE]]=TW_T[STAGE]),TW_T[TW]))</f>
        <v>2.0375705005780567E-3</v>
      </c>
      <c r="R1656" s="19" t="s">
        <v>406</v>
      </c>
    </row>
    <row r="1657" spans="2:18" hidden="1">
      <c r="B1657" t="s">
        <v>65</v>
      </c>
      <c r="C1657" t="s">
        <v>27</v>
      </c>
      <c r="D1657" t="s">
        <v>168</v>
      </c>
      <c r="E1657" t="s">
        <v>148</v>
      </c>
      <c r="F1657" t="s">
        <v>149</v>
      </c>
      <c r="G1657" t="s">
        <v>23</v>
      </c>
      <c r="H1657">
        <v>1</v>
      </c>
      <c r="I1657" t="s">
        <v>55</v>
      </c>
      <c r="J1657" t="s">
        <v>56</v>
      </c>
      <c r="K1657" t="s">
        <v>23</v>
      </c>
      <c r="L1657">
        <v>1</v>
      </c>
      <c r="M1657" t="s">
        <v>29</v>
      </c>
      <c r="N1657" t="s">
        <v>41</v>
      </c>
      <c r="P1657" cm="1">
        <f t="array" ref="P1657">IF(BOM_NOUR[[#This Row],[STAGE]]="05.Assembly",
SUMPRODUCT(--(BOM_NOUR[[#This Row],[STAGE]]=TW_T[STAGE])*(BOM_NOUR[[#This Row],[Mgroup]]=TW_T[Mgroup]),TW_T[TW]),
SUMPRODUCT(--(BOM_NOUR[[#This Row],[STAGE]]=TW_T[STAGE]),TW_T[TW]))</f>
        <v>2.0375705005780567E-3</v>
      </c>
      <c r="R1657" s="19" t="s">
        <v>406</v>
      </c>
    </row>
    <row r="1658" spans="2:18" hidden="1">
      <c r="B1658" t="s">
        <v>59</v>
      </c>
      <c r="C1658" t="s">
        <v>27</v>
      </c>
      <c r="D1658" t="s">
        <v>167</v>
      </c>
      <c r="E1658" t="s">
        <v>69</v>
      </c>
      <c r="F1658" t="s">
        <v>70</v>
      </c>
      <c r="G1658" t="s">
        <v>68</v>
      </c>
      <c r="H1658">
        <v>1</v>
      </c>
      <c r="I1658" t="s">
        <v>73</v>
      </c>
      <c r="J1658" t="s">
        <v>74</v>
      </c>
      <c r="K1658" t="s">
        <v>23</v>
      </c>
      <c r="L1658">
        <v>9.6000000000000002E-2</v>
      </c>
      <c r="M1658" t="s">
        <v>29</v>
      </c>
      <c r="N1658" t="s">
        <v>41</v>
      </c>
      <c r="P1658" cm="1">
        <f t="array" ref="P1658">IF(BOM_NOUR[[#This Row],[STAGE]]="05.Assembly",
SUMPRODUCT(--(BOM_NOUR[[#This Row],[STAGE]]=TW_T[STAGE])*(BOM_NOUR[[#This Row],[Mgroup]]=TW_T[Mgroup]),TW_T[TW]),
SUMPRODUCT(--(BOM_NOUR[[#This Row],[STAGE]]=TW_T[STAGE]),TW_T[TW]))</f>
        <v>2.6022972002871501E-3</v>
      </c>
      <c r="R1658" s="19" t="s">
        <v>406</v>
      </c>
    </row>
    <row r="1659" spans="2:18" hidden="1">
      <c r="B1659" t="s">
        <v>59</v>
      </c>
      <c r="C1659" t="s">
        <v>27</v>
      </c>
      <c r="D1659" t="s">
        <v>167</v>
      </c>
      <c r="E1659" t="s">
        <v>66</v>
      </c>
      <c r="F1659" t="s">
        <v>67</v>
      </c>
      <c r="G1659" t="s">
        <v>68</v>
      </c>
      <c r="H1659">
        <v>1</v>
      </c>
      <c r="I1659" t="s">
        <v>73</v>
      </c>
      <c r="J1659" t="s">
        <v>74</v>
      </c>
      <c r="K1659" t="s">
        <v>23</v>
      </c>
      <c r="L1659">
        <v>0.114</v>
      </c>
      <c r="M1659" t="s">
        <v>29</v>
      </c>
      <c r="N1659" t="s">
        <v>41</v>
      </c>
      <c r="P1659" cm="1">
        <f t="array" ref="P1659">IF(BOM_NOUR[[#This Row],[STAGE]]="05.Assembly",
SUMPRODUCT(--(BOM_NOUR[[#This Row],[STAGE]]=TW_T[STAGE])*(BOM_NOUR[[#This Row],[Mgroup]]=TW_T[Mgroup]),TW_T[TW]),
SUMPRODUCT(--(BOM_NOUR[[#This Row],[STAGE]]=TW_T[STAGE]),TW_T[TW]))</f>
        <v>2.6022972002871501E-3</v>
      </c>
      <c r="R1659" s="19" t="s">
        <v>406</v>
      </c>
    </row>
    <row r="1660" spans="2:18" hidden="1">
      <c r="B1660" t="s">
        <v>59</v>
      </c>
      <c r="C1660" t="s">
        <v>27</v>
      </c>
      <c r="D1660" t="s">
        <v>167</v>
      </c>
      <c r="E1660" t="s">
        <v>71</v>
      </c>
      <c r="F1660" t="s">
        <v>72</v>
      </c>
      <c r="G1660" t="s">
        <v>68</v>
      </c>
      <c r="H1660">
        <v>1</v>
      </c>
      <c r="I1660" t="s">
        <v>73</v>
      </c>
      <c r="J1660" t="s">
        <v>74</v>
      </c>
      <c r="K1660" t="s">
        <v>23</v>
      </c>
      <c r="L1660">
        <v>7.2999999999999995E-2</v>
      </c>
      <c r="M1660" t="s">
        <v>29</v>
      </c>
      <c r="N1660" t="s">
        <v>41</v>
      </c>
      <c r="P1660" cm="1">
        <f t="array" ref="P1660">IF(BOM_NOUR[[#This Row],[STAGE]]="05.Assembly",
SUMPRODUCT(--(BOM_NOUR[[#This Row],[STAGE]]=TW_T[STAGE])*(BOM_NOUR[[#This Row],[Mgroup]]=TW_T[Mgroup]),TW_T[TW]),
SUMPRODUCT(--(BOM_NOUR[[#This Row],[STAGE]]=TW_T[STAGE]),TW_T[TW]))</f>
        <v>2.6022972002871501E-3</v>
      </c>
      <c r="R1660" s="19" t="s">
        <v>406</v>
      </c>
    </row>
    <row r="1661" spans="2:18" hidden="1">
      <c r="B1661" t="s">
        <v>60</v>
      </c>
      <c r="C1661" t="s">
        <v>27</v>
      </c>
      <c r="D1661" t="s">
        <v>166</v>
      </c>
      <c r="E1661" t="s">
        <v>75</v>
      </c>
      <c r="F1661" t="s">
        <v>76</v>
      </c>
      <c r="G1661" t="s">
        <v>68</v>
      </c>
      <c r="H1661">
        <v>1</v>
      </c>
      <c r="I1661" t="s">
        <v>45</v>
      </c>
      <c r="J1661" t="s">
        <v>83</v>
      </c>
      <c r="K1661" t="s">
        <v>23</v>
      </c>
      <c r="L1661">
        <v>3.2500000000000001E-2</v>
      </c>
      <c r="M1661" t="s">
        <v>28</v>
      </c>
      <c r="N1661" t="s">
        <v>168</v>
      </c>
      <c r="P1661" cm="1">
        <f t="array" ref="P1661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1661" s="19" t="s">
        <v>406</v>
      </c>
    </row>
    <row r="1662" spans="2:18" hidden="1">
      <c r="B1662" t="s">
        <v>60</v>
      </c>
      <c r="C1662" t="s">
        <v>27</v>
      </c>
      <c r="D1662" t="s">
        <v>166</v>
      </c>
      <c r="E1662" t="s">
        <v>77</v>
      </c>
      <c r="F1662" t="s">
        <v>78</v>
      </c>
      <c r="G1662" t="s">
        <v>68</v>
      </c>
      <c r="H1662">
        <v>1</v>
      </c>
      <c r="I1662" t="s">
        <v>47</v>
      </c>
      <c r="J1662" t="s">
        <v>84</v>
      </c>
      <c r="K1662" t="s">
        <v>23</v>
      </c>
      <c r="L1662">
        <v>3.5499999999999997E-2</v>
      </c>
      <c r="M1662" t="s">
        <v>28</v>
      </c>
      <c r="N1662" t="s">
        <v>168</v>
      </c>
      <c r="P1662" cm="1">
        <f t="array" ref="P1662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1662" s="19" t="s">
        <v>406</v>
      </c>
    </row>
    <row r="1663" spans="2:18" hidden="1">
      <c r="B1663" t="s">
        <v>60</v>
      </c>
      <c r="C1663" t="s">
        <v>27</v>
      </c>
      <c r="D1663" t="s">
        <v>166</v>
      </c>
      <c r="E1663" t="s">
        <v>150</v>
      </c>
      <c r="F1663" t="s">
        <v>151</v>
      </c>
      <c r="G1663" t="s">
        <v>68</v>
      </c>
      <c r="H1663">
        <v>1</v>
      </c>
      <c r="I1663" t="s">
        <v>146</v>
      </c>
      <c r="J1663" t="s">
        <v>154</v>
      </c>
      <c r="K1663" t="s">
        <v>23</v>
      </c>
      <c r="L1663">
        <v>3.7999999999999999E-2</v>
      </c>
      <c r="M1663" t="s">
        <v>28</v>
      </c>
      <c r="N1663" t="s">
        <v>168</v>
      </c>
      <c r="P1663" cm="1">
        <f t="array" ref="P1663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1663" s="19" t="s">
        <v>406</v>
      </c>
    </row>
    <row r="1664" spans="2:18" hidden="1">
      <c r="B1664" t="s">
        <v>60</v>
      </c>
      <c r="C1664" t="s">
        <v>27</v>
      </c>
      <c r="D1664" t="s">
        <v>166</v>
      </c>
      <c r="E1664" t="s">
        <v>79</v>
      </c>
      <c r="F1664" t="s">
        <v>80</v>
      </c>
      <c r="G1664" t="s">
        <v>68</v>
      </c>
      <c r="H1664">
        <v>1</v>
      </c>
      <c r="I1664" t="s">
        <v>49</v>
      </c>
      <c r="J1664" t="s">
        <v>85</v>
      </c>
      <c r="K1664" t="s">
        <v>23</v>
      </c>
      <c r="L1664">
        <v>4.1000000000000002E-2</v>
      </c>
      <c r="M1664" t="s">
        <v>28</v>
      </c>
      <c r="N1664" t="s">
        <v>168</v>
      </c>
      <c r="P1664" cm="1">
        <f t="array" ref="P1664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1664" s="19" t="s">
        <v>406</v>
      </c>
    </row>
    <row r="1665" spans="2:18" hidden="1">
      <c r="B1665" t="s">
        <v>60</v>
      </c>
      <c r="C1665" t="s">
        <v>27</v>
      </c>
      <c r="D1665" t="s">
        <v>166</v>
      </c>
      <c r="E1665" t="s">
        <v>81</v>
      </c>
      <c r="F1665" t="s">
        <v>82</v>
      </c>
      <c r="G1665" t="s">
        <v>68</v>
      </c>
      <c r="H1665">
        <v>1</v>
      </c>
      <c r="I1665" t="s">
        <v>51</v>
      </c>
      <c r="J1665" t="s">
        <v>86</v>
      </c>
      <c r="K1665" t="s">
        <v>23</v>
      </c>
      <c r="L1665">
        <v>4.5999999999999999E-2</v>
      </c>
      <c r="M1665" t="s">
        <v>28</v>
      </c>
      <c r="N1665" t="s">
        <v>168</v>
      </c>
      <c r="P1665" cm="1">
        <f t="array" ref="P1665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1665" s="19" t="s">
        <v>406</v>
      </c>
    </row>
    <row r="1666" spans="2:18" hidden="1">
      <c r="B1666" t="s">
        <v>60</v>
      </c>
      <c r="C1666" t="s">
        <v>27</v>
      </c>
      <c r="D1666" t="s">
        <v>166</v>
      </c>
      <c r="E1666" t="s">
        <v>152</v>
      </c>
      <c r="F1666" t="s">
        <v>153</v>
      </c>
      <c r="G1666" t="s">
        <v>68</v>
      </c>
      <c r="H1666">
        <v>1</v>
      </c>
      <c r="I1666" t="s">
        <v>148</v>
      </c>
      <c r="J1666" t="s">
        <v>155</v>
      </c>
      <c r="K1666" t="s">
        <v>23</v>
      </c>
      <c r="L1666">
        <v>0.05</v>
      </c>
      <c r="M1666" t="s">
        <v>28</v>
      </c>
      <c r="N1666" t="s">
        <v>168</v>
      </c>
      <c r="P1666" cm="1">
        <f t="array" ref="P1666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1666" s="19" t="s">
        <v>406</v>
      </c>
    </row>
    <row r="1667" spans="2:18" hidden="1">
      <c r="B1667" t="s">
        <v>58</v>
      </c>
      <c r="C1667" t="s">
        <v>27</v>
      </c>
      <c r="D1667" t="s">
        <v>33</v>
      </c>
      <c r="E1667" t="s">
        <v>107</v>
      </c>
      <c r="F1667" t="s">
        <v>108</v>
      </c>
      <c r="G1667" t="s">
        <v>23</v>
      </c>
      <c r="H1667">
        <v>1</v>
      </c>
      <c r="I1667" t="s">
        <v>21</v>
      </c>
      <c r="J1667" t="s">
        <v>137</v>
      </c>
      <c r="K1667" t="s">
        <v>23</v>
      </c>
      <c r="L1667">
        <v>0.82230079763177377</v>
      </c>
      <c r="M1667" t="s">
        <v>28</v>
      </c>
      <c r="N1667" t="s">
        <v>156</v>
      </c>
      <c r="P1667" cm="1">
        <f t="array" ref="P1667">IF(BOM_NOUR[[#This Row],[STAGE]]="05.Assembly",
SUMPRODUCT(--(BOM_NOUR[[#This Row],[STAGE]]=TW_T[STAGE])*(BOM_NOUR[[#This Row],[Mgroup]]=TW_T[Mgroup]),TW_T[TW]),
SUMPRODUCT(--(BOM_NOUR[[#This Row],[STAGE]]=TW_T[STAGE]),TW_T[TW]))</f>
        <v>0</v>
      </c>
      <c r="R1667" s="19" t="s">
        <v>406</v>
      </c>
    </row>
    <row r="1668" spans="2:18" hidden="1">
      <c r="B1668" t="s">
        <v>58</v>
      </c>
      <c r="C1668" t="s">
        <v>27</v>
      </c>
      <c r="D1668" t="s">
        <v>33</v>
      </c>
      <c r="E1668" t="s">
        <v>107</v>
      </c>
      <c r="F1668" t="s">
        <v>108</v>
      </c>
      <c r="G1668" t="s">
        <v>23</v>
      </c>
      <c r="H1668">
        <v>1</v>
      </c>
      <c r="I1668" t="s">
        <v>18</v>
      </c>
      <c r="J1668" t="s">
        <v>138</v>
      </c>
      <c r="K1668" t="s">
        <v>23</v>
      </c>
      <c r="L1668">
        <v>8.6341583751336243E-2</v>
      </c>
      <c r="M1668" t="s">
        <v>29</v>
      </c>
      <c r="N1668" t="s">
        <v>19</v>
      </c>
      <c r="P1668" cm="1">
        <f t="array" ref="P1668">IF(BOM_NOUR[[#This Row],[STAGE]]="05.Assembly",
SUMPRODUCT(--(BOM_NOUR[[#This Row],[STAGE]]=TW_T[STAGE])*(BOM_NOUR[[#This Row],[Mgroup]]=TW_T[Mgroup]),TW_T[TW]),
SUMPRODUCT(--(BOM_NOUR[[#This Row],[STAGE]]=TW_T[STAGE]),TW_T[TW]))</f>
        <v>0</v>
      </c>
      <c r="R1668" s="19" t="s">
        <v>406</v>
      </c>
    </row>
    <row r="1669" spans="2:18" hidden="1">
      <c r="B1669" t="s">
        <v>58</v>
      </c>
      <c r="C1669" t="s">
        <v>27</v>
      </c>
      <c r="D1669" t="s">
        <v>33</v>
      </c>
      <c r="E1669" t="s">
        <v>107</v>
      </c>
      <c r="F1669" t="s">
        <v>108</v>
      </c>
      <c r="G1669" t="s">
        <v>23</v>
      </c>
      <c r="H1669">
        <v>1</v>
      </c>
      <c r="I1669" t="s">
        <v>139</v>
      </c>
      <c r="J1669" t="s">
        <v>140</v>
      </c>
      <c r="K1669" t="s">
        <v>23</v>
      </c>
      <c r="L1669">
        <v>8.223007976317738E-2</v>
      </c>
      <c r="M1669" t="s">
        <v>29</v>
      </c>
      <c r="N1669" t="s">
        <v>145</v>
      </c>
      <c r="P1669" cm="1">
        <f t="array" ref="P1669">IF(BOM_NOUR[[#This Row],[STAGE]]="05.Assembly",
SUMPRODUCT(--(BOM_NOUR[[#This Row],[STAGE]]=TW_T[STAGE])*(BOM_NOUR[[#This Row],[Mgroup]]=TW_T[Mgroup]),TW_T[TW]),
SUMPRODUCT(--(BOM_NOUR[[#This Row],[STAGE]]=TW_T[STAGE]),TW_T[TW]))</f>
        <v>0</v>
      </c>
      <c r="R1669" s="19" t="s">
        <v>406</v>
      </c>
    </row>
    <row r="1670" spans="2:18" hidden="1">
      <c r="B1670" t="s">
        <v>58</v>
      </c>
      <c r="C1670" t="s">
        <v>27</v>
      </c>
      <c r="D1670" t="s">
        <v>33</v>
      </c>
      <c r="E1670" t="s">
        <v>107</v>
      </c>
      <c r="F1670" t="s">
        <v>108</v>
      </c>
      <c r="G1670" t="s">
        <v>23</v>
      </c>
      <c r="H1670">
        <v>1</v>
      </c>
      <c r="I1670" t="s">
        <v>1237</v>
      </c>
      <c r="J1670" t="s">
        <v>1238</v>
      </c>
      <c r="K1670" t="s">
        <v>23</v>
      </c>
      <c r="L1670">
        <v>9.0453087739495125E-4</v>
      </c>
      <c r="M1670" t="s">
        <v>29</v>
      </c>
      <c r="N1670" t="s">
        <v>19</v>
      </c>
      <c r="P1670" cm="1">
        <f t="array" ref="P1670">IF(BOM_NOUR[[#This Row],[STAGE]]="05.Assembly",
SUMPRODUCT(--(BOM_NOUR[[#This Row],[STAGE]]=TW_T[STAGE])*(BOM_NOUR[[#This Row],[Mgroup]]=TW_T[Mgroup]),TW_T[TW]),
SUMPRODUCT(--(BOM_NOUR[[#This Row],[STAGE]]=TW_T[STAGE]),TW_T[TW]))</f>
        <v>0</v>
      </c>
      <c r="R1670" s="19" t="s">
        <v>406</v>
      </c>
    </row>
    <row r="1671" spans="2:18" hidden="1">
      <c r="B1671" t="s">
        <v>58</v>
      </c>
      <c r="C1671" t="s">
        <v>27</v>
      </c>
      <c r="D1671" t="s">
        <v>33</v>
      </c>
      <c r="E1671" t="s">
        <v>107</v>
      </c>
      <c r="F1671" t="s">
        <v>108</v>
      </c>
      <c r="G1671" t="s">
        <v>23</v>
      </c>
      <c r="H1671">
        <v>1</v>
      </c>
      <c r="I1671" t="s">
        <v>143</v>
      </c>
      <c r="J1671" t="s">
        <v>144</v>
      </c>
      <c r="K1671" t="s">
        <v>23</v>
      </c>
      <c r="L1671">
        <v>8.2230079763177377E-3</v>
      </c>
      <c r="M1671" t="s">
        <v>29</v>
      </c>
      <c r="N1671" t="s">
        <v>37</v>
      </c>
      <c r="P1671" cm="1">
        <f t="array" ref="P1671">IF(BOM_NOUR[[#This Row],[STAGE]]="05.Assembly",
SUMPRODUCT(--(BOM_NOUR[[#This Row],[STAGE]]=TW_T[STAGE])*(BOM_NOUR[[#This Row],[Mgroup]]=TW_T[Mgroup]),TW_T[TW]),
SUMPRODUCT(--(BOM_NOUR[[#This Row],[STAGE]]=TW_T[STAGE]),TW_T[TW]))</f>
        <v>0</v>
      </c>
      <c r="R1671" s="19" t="s">
        <v>406</v>
      </c>
    </row>
    <row r="1672" spans="2:18" hidden="1">
      <c r="B1672" t="s">
        <v>58</v>
      </c>
      <c r="C1672" t="s">
        <v>27</v>
      </c>
      <c r="D1672" t="s">
        <v>33</v>
      </c>
      <c r="E1672" t="s">
        <v>114</v>
      </c>
      <c r="F1672" t="s">
        <v>115</v>
      </c>
      <c r="G1672" t="s">
        <v>23</v>
      </c>
      <c r="H1672">
        <v>1</v>
      </c>
      <c r="I1672" t="s">
        <v>21</v>
      </c>
      <c r="J1672" t="s">
        <v>137</v>
      </c>
      <c r="K1672" t="s">
        <v>23</v>
      </c>
      <c r="L1672">
        <v>0.8221655841486476</v>
      </c>
      <c r="M1672" t="s">
        <v>28</v>
      </c>
      <c r="N1672" t="s">
        <v>156</v>
      </c>
      <c r="P1672" cm="1">
        <f t="array" ref="P1672">IF(BOM_NOUR[[#This Row],[STAGE]]="05.Assembly",
SUMPRODUCT(--(BOM_NOUR[[#This Row],[STAGE]]=TW_T[STAGE])*(BOM_NOUR[[#This Row],[Mgroup]]=TW_T[Mgroup]),TW_T[TW]),
SUMPRODUCT(--(BOM_NOUR[[#This Row],[STAGE]]=TW_T[STAGE]),TW_T[TW]))</f>
        <v>0</v>
      </c>
      <c r="R1672" s="19" t="s">
        <v>406</v>
      </c>
    </row>
    <row r="1673" spans="2:18" hidden="1">
      <c r="B1673" t="s">
        <v>58</v>
      </c>
      <c r="C1673" t="s">
        <v>27</v>
      </c>
      <c r="D1673" t="s">
        <v>33</v>
      </c>
      <c r="E1673" t="s">
        <v>114</v>
      </c>
      <c r="F1673" t="s">
        <v>115</v>
      </c>
      <c r="G1673" t="s">
        <v>23</v>
      </c>
      <c r="H1673">
        <v>1</v>
      </c>
      <c r="I1673" t="s">
        <v>18</v>
      </c>
      <c r="J1673" t="s">
        <v>138</v>
      </c>
      <c r="K1673" t="s">
        <v>23</v>
      </c>
      <c r="L1673">
        <v>8.6327386335607992E-2</v>
      </c>
      <c r="M1673" t="s">
        <v>29</v>
      </c>
      <c r="N1673" t="s">
        <v>19</v>
      </c>
      <c r="P1673" cm="1">
        <f t="array" ref="P1673">IF(BOM_NOUR[[#This Row],[STAGE]]="05.Assembly",
SUMPRODUCT(--(BOM_NOUR[[#This Row],[STAGE]]=TW_T[STAGE])*(BOM_NOUR[[#This Row],[Mgroup]]=TW_T[Mgroup]),TW_T[TW]),
SUMPRODUCT(--(BOM_NOUR[[#This Row],[STAGE]]=TW_T[STAGE]),TW_T[TW]))</f>
        <v>0</v>
      </c>
      <c r="R1673" s="19" t="s">
        <v>406</v>
      </c>
    </row>
    <row r="1674" spans="2:18" hidden="1">
      <c r="B1674" t="s">
        <v>58</v>
      </c>
      <c r="C1674" t="s">
        <v>27</v>
      </c>
      <c r="D1674" t="s">
        <v>33</v>
      </c>
      <c r="E1674" t="s">
        <v>114</v>
      </c>
      <c r="F1674" t="s">
        <v>115</v>
      </c>
      <c r="G1674" t="s">
        <v>23</v>
      </c>
      <c r="H1674">
        <v>1</v>
      </c>
      <c r="I1674" t="s">
        <v>139</v>
      </c>
      <c r="J1674" t="s">
        <v>140</v>
      </c>
      <c r="K1674" t="s">
        <v>23</v>
      </c>
      <c r="L1674">
        <v>8.2216558414864763E-2</v>
      </c>
      <c r="M1674" t="s">
        <v>29</v>
      </c>
      <c r="N1674" t="s">
        <v>145</v>
      </c>
      <c r="P1674" cm="1">
        <f t="array" ref="P1674">IF(BOM_NOUR[[#This Row],[STAGE]]="05.Assembly",
SUMPRODUCT(--(BOM_NOUR[[#This Row],[STAGE]]=TW_T[STAGE])*(BOM_NOUR[[#This Row],[Mgroup]]=TW_T[Mgroup]),TW_T[TW]),
SUMPRODUCT(--(BOM_NOUR[[#This Row],[STAGE]]=TW_T[STAGE]),TW_T[TW]))</f>
        <v>0</v>
      </c>
      <c r="R1674" s="19" t="s">
        <v>406</v>
      </c>
    </row>
    <row r="1675" spans="2:18" hidden="1">
      <c r="B1675" t="s">
        <v>58</v>
      </c>
      <c r="C1675" t="s">
        <v>27</v>
      </c>
      <c r="D1675" t="s">
        <v>33</v>
      </c>
      <c r="E1675" t="s">
        <v>114</v>
      </c>
      <c r="F1675" t="s">
        <v>115</v>
      </c>
      <c r="G1675" t="s">
        <v>23</v>
      </c>
      <c r="H1675">
        <v>1</v>
      </c>
      <c r="I1675" t="s">
        <v>1237</v>
      </c>
      <c r="J1675" t="s">
        <v>1238</v>
      </c>
      <c r="K1675" t="s">
        <v>23</v>
      </c>
      <c r="L1675">
        <v>1.0688152593932418E-3</v>
      </c>
      <c r="M1675" t="s">
        <v>29</v>
      </c>
      <c r="N1675" t="s">
        <v>19</v>
      </c>
      <c r="P1675" cm="1">
        <f t="array" ref="P1675">IF(BOM_NOUR[[#This Row],[STAGE]]="05.Assembly",
SUMPRODUCT(--(BOM_NOUR[[#This Row],[STAGE]]=TW_T[STAGE])*(BOM_NOUR[[#This Row],[Mgroup]]=TW_T[Mgroup]),TW_T[TW]),
SUMPRODUCT(--(BOM_NOUR[[#This Row],[STAGE]]=TW_T[STAGE]),TW_T[TW]))</f>
        <v>0</v>
      </c>
      <c r="R1675" s="19" t="s">
        <v>406</v>
      </c>
    </row>
    <row r="1676" spans="2:18" hidden="1">
      <c r="B1676" t="s">
        <v>58</v>
      </c>
      <c r="C1676" t="s">
        <v>27</v>
      </c>
      <c r="D1676" t="s">
        <v>33</v>
      </c>
      <c r="E1676" t="s">
        <v>114</v>
      </c>
      <c r="F1676" t="s">
        <v>115</v>
      </c>
      <c r="G1676" t="s">
        <v>23</v>
      </c>
      <c r="H1676">
        <v>1</v>
      </c>
      <c r="I1676" t="s">
        <v>143</v>
      </c>
      <c r="J1676" t="s">
        <v>144</v>
      </c>
      <c r="K1676" t="s">
        <v>23</v>
      </c>
      <c r="L1676">
        <v>8.2216558414864756E-3</v>
      </c>
      <c r="M1676" t="s">
        <v>29</v>
      </c>
      <c r="N1676" t="s">
        <v>37</v>
      </c>
      <c r="P1676" cm="1">
        <f t="array" ref="P1676">IF(BOM_NOUR[[#This Row],[STAGE]]="05.Assembly",
SUMPRODUCT(--(BOM_NOUR[[#This Row],[STAGE]]=TW_T[STAGE])*(BOM_NOUR[[#This Row],[Mgroup]]=TW_T[Mgroup]),TW_T[TW]),
SUMPRODUCT(--(BOM_NOUR[[#This Row],[STAGE]]=TW_T[STAGE]),TW_T[TW]))</f>
        <v>0</v>
      </c>
      <c r="R1676" s="19" t="s">
        <v>406</v>
      </c>
    </row>
    <row r="1677" spans="2:18" hidden="1">
      <c r="B1677" t="s">
        <v>58</v>
      </c>
      <c r="C1677" t="s">
        <v>27</v>
      </c>
      <c r="D1677" t="s">
        <v>33</v>
      </c>
      <c r="E1677" t="s">
        <v>110</v>
      </c>
      <c r="F1677" t="s">
        <v>111</v>
      </c>
      <c r="G1677" t="s">
        <v>23</v>
      </c>
      <c r="H1677">
        <v>1</v>
      </c>
      <c r="I1677" t="s">
        <v>21</v>
      </c>
      <c r="J1677" t="s">
        <v>137</v>
      </c>
      <c r="K1677" t="s">
        <v>23</v>
      </c>
      <c r="L1677">
        <v>0.815594160345812</v>
      </c>
      <c r="M1677" t="s">
        <v>28</v>
      </c>
      <c r="N1677" t="s">
        <v>156</v>
      </c>
      <c r="P1677" cm="1">
        <f t="array" ref="P1677">IF(BOM_NOUR[[#This Row],[STAGE]]="05.Assembly",
SUMPRODUCT(--(BOM_NOUR[[#This Row],[STAGE]]=TW_T[STAGE])*(BOM_NOUR[[#This Row],[Mgroup]]=TW_T[Mgroup]),TW_T[TW]),
SUMPRODUCT(--(BOM_NOUR[[#This Row],[STAGE]]=TW_T[STAGE]),TW_T[TW]))</f>
        <v>0</v>
      </c>
      <c r="R1677" s="19" t="s">
        <v>406</v>
      </c>
    </row>
    <row r="1678" spans="2:18" hidden="1">
      <c r="B1678" t="s">
        <v>58</v>
      </c>
      <c r="C1678" t="s">
        <v>27</v>
      </c>
      <c r="D1678" t="s">
        <v>33</v>
      </c>
      <c r="E1678" t="s">
        <v>110</v>
      </c>
      <c r="F1678" t="s">
        <v>111</v>
      </c>
      <c r="G1678" t="s">
        <v>23</v>
      </c>
      <c r="H1678">
        <v>1</v>
      </c>
      <c r="I1678" t="s">
        <v>18</v>
      </c>
      <c r="J1678" t="s">
        <v>138</v>
      </c>
      <c r="K1678" t="s">
        <v>23</v>
      </c>
      <c r="L1678">
        <v>9.7871299241497442E-2</v>
      </c>
      <c r="M1678" t="s">
        <v>29</v>
      </c>
      <c r="N1678" t="s">
        <v>19</v>
      </c>
      <c r="P1678" cm="1">
        <f t="array" ref="P1678">IF(BOM_NOUR[[#This Row],[STAGE]]="05.Assembly",
SUMPRODUCT(--(BOM_NOUR[[#This Row],[STAGE]]=TW_T[STAGE])*(BOM_NOUR[[#This Row],[Mgroup]]=TW_T[Mgroup]),TW_T[TW]),
SUMPRODUCT(--(BOM_NOUR[[#This Row],[STAGE]]=TW_T[STAGE]),TW_T[TW]))</f>
        <v>0</v>
      </c>
      <c r="R1678" s="19" t="s">
        <v>406</v>
      </c>
    </row>
    <row r="1679" spans="2:18" hidden="1">
      <c r="B1679" t="s">
        <v>58</v>
      </c>
      <c r="C1679" t="s">
        <v>27</v>
      </c>
      <c r="D1679" t="s">
        <v>33</v>
      </c>
      <c r="E1679" t="s">
        <v>110</v>
      </c>
      <c r="F1679" t="s">
        <v>111</v>
      </c>
      <c r="G1679" t="s">
        <v>23</v>
      </c>
      <c r="H1679">
        <v>1</v>
      </c>
      <c r="I1679" t="s">
        <v>139</v>
      </c>
      <c r="J1679" t="s">
        <v>140</v>
      </c>
      <c r="K1679" t="s">
        <v>23</v>
      </c>
      <c r="L1679">
        <v>8.5637386836310253E-2</v>
      </c>
      <c r="M1679" t="s">
        <v>29</v>
      </c>
      <c r="N1679" t="s">
        <v>145</v>
      </c>
      <c r="P1679" cm="1">
        <f t="array" ref="P1679">IF(BOM_NOUR[[#This Row],[STAGE]]="05.Assembly",
SUMPRODUCT(--(BOM_NOUR[[#This Row],[STAGE]]=TW_T[STAGE])*(BOM_NOUR[[#This Row],[Mgroup]]=TW_T[Mgroup]),TW_T[TW]),
SUMPRODUCT(--(BOM_NOUR[[#This Row],[STAGE]]=TW_T[STAGE]),TW_T[TW]))</f>
        <v>0</v>
      </c>
      <c r="R1679" s="19" t="s">
        <v>406</v>
      </c>
    </row>
    <row r="1680" spans="2:18" hidden="1">
      <c r="B1680" t="s">
        <v>58</v>
      </c>
      <c r="C1680" t="s">
        <v>27</v>
      </c>
      <c r="D1680" t="s">
        <v>33</v>
      </c>
      <c r="E1680" t="s">
        <v>110</v>
      </c>
      <c r="F1680" t="s">
        <v>111</v>
      </c>
      <c r="G1680" t="s">
        <v>23</v>
      </c>
      <c r="H1680">
        <v>1</v>
      </c>
      <c r="I1680" t="s">
        <v>1237</v>
      </c>
      <c r="J1680" t="s">
        <v>1238</v>
      </c>
      <c r="K1680" t="s">
        <v>23</v>
      </c>
      <c r="L1680">
        <v>8.9715357638039321E-4</v>
      </c>
      <c r="M1680" t="s">
        <v>29</v>
      </c>
      <c r="N1680" t="s">
        <v>19</v>
      </c>
      <c r="P1680" cm="1">
        <f t="array" ref="P1680">IF(BOM_NOUR[[#This Row],[STAGE]]="05.Assembly",
SUMPRODUCT(--(BOM_NOUR[[#This Row],[STAGE]]=TW_T[STAGE])*(BOM_NOUR[[#This Row],[Mgroup]]=TW_T[Mgroup]),TW_T[TW]),
SUMPRODUCT(--(BOM_NOUR[[#This Row],[STAGE]]=TW_T[STAGE]),TW_T[TW]))</f>
        <v>0</v>
      </c>
      <c r="R1680" s="19" t="s">
        <v>406</v>
      </c>
    </row>
    <row r="1681" spans="2:18" hidden="1">
      <c r="B1681" t="s">
        <v>58</v>
      </c>
      <c r="C1681" t="s">
        <v>27</v>
      </c>
      <c r="D1681" t="s">
        <v>33</v>
      </c>
      <c r="E1681" t="s">
        <v>118</v>
      </c>
      <c r="F1681" t="s">
        <v>120</v>
      </c>
      <c r="G1681" t="s">
        <v>23</v>
      </c>
      <c r="H1681">
        <v>1</v>
      </c>
      <c r="I1681" t="s">
        <v>21</v>
      </c>
      <c r="J1681" t="s">
        <v>137</v>
      </c>
      <c r="K1681" t="s">
        <v>23</v>
      </c>
      <c r="L1681">
        <v>0.81546114327652286</v>
      </c>
      <c r="M1681" t="s">
        <v>28</v>
      </c>
      <c r="N1681" t="s">
        <v>156</v>
      </c>
      <c r="P1681" cm="1">
        <f t="array" ref="P1681">IF(BOM_NOUR[[#This Row],[STAGE]]="05.Assembly",
SUMPRODUCT(--(BOM_NOUR[[#This Row],[STAGE]]=TW_T[STAGE])*(BOM_NOUR[[#This Row],[Mgroup]]=TW_T[Mgroup]),TW_T[TW]),
SUMPRODUCT(--(BOM_NOUR[[#This Row],[STAGE]]=TW_T[STAGE]),TW_T[TW]))</f>
        <v>0</v>
      </c>
      <c r="R1681" s="19" t="s">
        <v>406</v>
      </c>
    </row>
    <row r="1682" spans="2:18" hidden="1">
      <c r="B1682" t="s">
        <v>58</v>
      </c>
      <c r="C1682" t="s">
        <v>27</v>
      </c>
      <c r="D1682" t="s">
        <v>33</v>
      </c>
      <c r="E1682" t="s">
        <v>118</v>
      </c>
      <c r="F1682" t="s">
        <v>120</v>
      </c>
      <c r="G1682" t="s">
        <v>23</v>
      </c>
      <c r="H1682">
        <v>1</v>
      </c>
      <c r="I1682" t="s">
        <v>18</v>
      </c>
      <c r="J1682" t="s">
        <v>138</v>
      </c>
      <c r="K1682" t="s">
        <v>23</v>
      </c>
      <c r="L1682">
        <v>9.7855337193182748E-2</v>
      </c>
      <c r="M1682" t="s">
        <v>29</v>
      </c>
      <c r="N1682" t="s">
        <v>19</v>
      </c>
      <c r="P1682" cm="1">
        <f t="array" ref="P1682">IF(BOM_NOUR[[#This Row],[STAGE]]="05.Assembly",
SUMPRODUCT(--(BOM_NOUR[[#This Row],[STAGE]]=TW_T[STAGE])*(BOM_NOUR[[#This Row],[Mgroup]]=TW_T[Mgroup]),TW_T[TW]),
SUMPRODUCT(--(BOM_NOUR[[#This Row],[STAGE]]=TW_T[STAGE]),TW_T[TW]))</f>
        <v>0</v>
      </c>
      <c r="R1682" s="19" t="s">
        <v>406</v>
      </c>
    </row>
    <row r="1683" spans="2:18" hidden="1">
      <c r="B1683" t="s">
        <v>58</v>
      </c>
      <c r="C1683" t="s">
        <v>27</v>
      </c>
      <c r="D1683" t="s">
        <v>33</v>
      </c>
      <c r="E1683" t="s">
        <v>118</v>
      </c>
      <c r="F1683" t="s">
        <v>120</v>
      </c>
      <c r="G1683" t="s">
        <v>23</v>
      </c>
      <c r="H1683">
        <v>1</v>
      </c>
      <c r="I1683" t="s">
        <v>139</v>
      </c>
      <c r="J1683" t="s">
        <v>140</v>
      </c>
      <c r="K1683" t="s">
        <v>23</v>
      </c>
      <c r="L1683">
        <v>8.5623420044034906E-2</v>
      </c>
      <c r="M1683" t="s">
        <v>29</v>
      </c>
      <c r="N1683" t="s">
        <v>145</v>
      </c>
      <c r="P1683" cm="1">
        <f t="array" ref="P1683">IF(BOM_NOUR[[#This Row],[STAGE]]="05.Assembly",
SUMPRODUCT(--(BOM_NOUR[[#This Row],[STAGE]]=TW_T[STAGE])*(BOM_NOUR[[#This Row],[Mgroup]]=TW_T[Mgroup]),TW_T[TW]),
SUMPRODUCT(--(BOM_NOUR[[#This Row],[STAGE]]=TW_T[STAGE]),TW_T[TW]))</f>
        <v>0</v>
      </c>
      <c r="R1683" s="19" t="s">
        <v>406</v>
      </c>
    </row>
    <row r="1684" spans="2:18" hidden="1">
      <c r="B1684" t="s">
        <v>58</v>
      </c>
      <c r="C1684" t="s">
        <v>27</v>
      </c>
      <c r="D1684" t="s">
        <v>33</v>
      </c>
      <c r="E1684" t="s">
        <v>118</v>
      </c>
      <c r="F1684" t="s">
        <v>120</v>
      </c>
      <c r="G1684" t="s">
        <v>23</v>
      </c>
      <c r="H1684">
        <v>1</v>
      </c>
      <c r="I1684" t="s">
        <v>1237</v>
      </c>
      <c r="J1684" t="s">
        <v>1238</v>
      </c>
      <c r="K1684" t="s">
        <v>23</v>
      </c>
      <c r="L1684">
        <v>1.0600994862594798E-3</v>
      </c>
      <c r="M1684" t="s">
        <v>29</v>
      </c>
      <c r="N1684" t="s">
        <v>19</v>
      </c>
      <c r="P1684" cm="1">
        <f t="array" ref="P1684">IF(BOM_NOUR[[#This Row],[STAGE]]="05.Assembly",
SUMPRODUCT(--(BOM_NOUR[[#This Row],[STAGE]]=TW_T[STAGE])*(BOM_NOUR[[#This Row],[Mgroup]]=TW_T[Mgroup]),TW_T[TW]),
SUMPRODUCT(--(BOM_NOUR[[#This Row],[STAGE]]=TW_T[STAGE]),TW_T[TW]))</f>
        <v>0</v>
      </c>
      <c r="R1684" s="19" t="s">
        <v>406</v>
      </c>
    </row>
    <row r="1685" spans="2:18" hidden="1">
      <c r="B1685" t="s">
        <v>58</v>
      </c>
      <c r="C1685" t="s">
        <v>27</v>
      </c>
      <c r="D1685" t="s">
        <v>33</v>
      </c>
      <c r="E1685" t="s">
        <v>134</v>
      </c>
      <c r="F1685" t="s">
        <v>135</v>
      </c>
      <c r="G1685" t="s">
        <v>23</v>
      </c>
      <c r="H1685">
        <v>1</v>
      </c>
      <c r="I1685" t="s">
        <v>21</v>
      </c>
      <c r="J1685" t="s">
        <v>137</v>
      </c>
      <c r="K1685" t="s">
        <v>23</v>
      </c>
      <c r="L1685">
        <v>0.82603667602841568</v>
      </c>
      <c r="M1685" t="s">
        <v>28</v>
      </c>
      <c r="N1685" t="s">
        <v>156</v>
      </c>
      <c r="P1685" cm="1">
        <f t="array" ref="P1685">IF(BOM_NOUR[[#This Row],[STAGE]]="05.Assembly",
SUMPRODUCT(--(BOM_NOUR[[#This Row],[STAGE]]=TW_T[STAGE])*(BOM_NOUR[[#This Row],[Mgroup]]=TW_T[Mgroup]),TW_T[TW]),
SUMPRODUCT(--(BOM_NOUR[[#This Row],[STAGE]]=TW_T[STAGE]),TW_T[TW]))</f>
        <v>0</v>
      </c>
      <c r="R1685" s="19" t="s">
        <v>406</v>
      </c>
    </row>
    <row r="1686" spans="2:18" hidden="1">
      <c r="B1686" t="s">
        <v>58</v>
      </c>
      <c r="C1686" t="s">
        <v>27</v>
      </c>
      <c r="D1686" t="s">
        <v>33</v>
      </c>
      <c r="E1686" t="s">
        <v>134</v>
      </c>
      <c r="F1686" t="s">
        <v>135</v>
      </c>
      <c r="G1686" t="s">
        <v>23</v>
      </c>
      <c r="H1686">
        <v>1</v>
      </c>
      <c r="I1686" t="s">
        <v>18</v>
      </c>
      <c r="J1686" t="s">
        <v>138</v>
      </c>
      <c r="K1686" t="s">
        <v>23</v>
      </c>
      <c r="L1686">
        <v>8.6733850982983654E-2</v>
      </c>
      <c r="M1686" t="s">
        <v>29</v>
      </c>
      <c r="N1686" t="s">
        <v>19</v>
      </c>
      <c r="P1686" cm="1">
        <f t="array" ref="P1686">IF(BOM_NOUR[[#This Row],[STAGE]]="05.Assembly",
SUMPRODUCT(--(BOM_NOUR[[#This Row],[STAGE]]=TW_T[STAGE])*(BOM_NOUR[[#This Row],[Mgroup]]=TW_T[Mgroup]),TW_T[TW]),
SUMPRODUCT(--(BOM_NOUR[[#This Row],[STAGE]]=TW_T[STAGE]),TW_T[TW]))</f>
        <v>0</v>
      </c>
      <c r="R1686" s="19" t="s">
        <v>406</v>
      </c>
    </row>
    <row r="1687" spans="2:18" hidden="1">
      <c r="B1687" t="s">
        <v>58</v>
      </c>
      <c r="C1687" t="s">
        <v>27</v>
      </c>
      <c r="D1687" t="s">
        <v>33</v>
      </c>
      <c r="E1687" t="s">
        <v>134</v>
      </c>
      <c r="F1687" t="s">
        <v>135</v>
      </c>
      <c r="G1687" t="s">
        <v>23</v>
      </c>
      <c r="H1687">
        <v>1</v>
      </c>
      <c r="I1687" t="s">
        <v>139</v>
      </c>
      <c r="J1687" t="s">
        <v>140</v>
      </c>
      <c r="K1687" t="s">
        <v>23</v>
      </c>
      <c r="L1687">
        <v>7.8060465884685293E-2</v>
      </c>
      <c r="M1687" t="s">
        <v>29</v>
      </c>
      <c r="N1687" t="s">
        <v>145</v>
      </c>
      <c r="P1687" cm="1">
        <f t="array" ref="P1687">IF(BOM_NOUR[[#This Row],[STAGE]]="05.Assembly",
SUMPRODUCT(--(BOM_NOUR[[#This Row],[STAGE]]=TW_T[STAGE])*(BOM_NOUR[[#This Row],[Mgroup]]=TW_T[Mgroup]),TW_T[TW]),
SUMPRODUCT(--(BOM_NOUR[[#This Row],[STAGE]]=TW_T[STAGE]),TW_T[TW]))</f>
        <v>0</v>
      </c>
      <c r="R1687" s="19" t="s">
        <v>406</v>
      </c>
    </row>
    <row r="1688" spans="2:18" hidden="1">
      <c r="B1688" t="s">
        <v>58</v>
      </c>
      <c r="C1688" t="s">
        <v>27</v>
      </c>
      <c r="D1688" t="s">
        <v>33</v>
      </c>
      <c r="E1688" t="s">
        <v>134</v>
      </c>
      <c r="F1688" t="s">
        <v>135</v>
      </c>
      <c r="G1688" t="s">
        <v>23</v>
      </c>
      <c r="H1688">
        <v>1</v>
      </c>
      <c r="I1688" t="s">
        <v>1237</v>
      </c>
      <c r="J1688" t="s">
        <v>1238</v>
      </c>
      <c r="K1688" t="s">
        <v>23</v>
      </c>
      <c r="L1688">
        <v>9.086403436312574E-4</v>
      </c>
      <c r="M1688" t="s">
        <v>29</v>
      </c>
      <c r="N1688" t="s">
        <v>19</v>
      </c>
      <c r="P1688" cm="1">
        <f t="array" ref="P1688">IF(BOM_NOUR[[#This Row],[STAGE]]="05.Assembly",
SUMPRODUCT(--(BOM_NOUR[[#This Row],[STAGE]]=TW_T[STAGE])*(BOM_NOUR[[#This Row],[Mgroup]]=TW_T[Mgroup]),TW_T[TW]),
SUMPRODUCT(--(BOM_NOUR[[#This Row],[STAGE]]=TW_T[STAGE]),TW_T[TW]))</f>
        <v>0</v>
      </c>
      <c r="R1688" s="19" t="s">
        <v>406</v>
      </c>
    </row>
    <row r="1689" spans="2:18" hidden="1">
      <c r="B1689" t="s">
        <v>58</v>
      </c>
      <c r="C1689" t="s">
        <v>27</v>
      </c>
      <c r="D1689" t="s">
        <v>33</v>
      </c>
      <c r="E1689" t="s">
        <v>134</v>
      </c>
      <c r="F1689" t="s">
        <v>135</v>
      </c>
      <c r="G1689" t="s">
        <v>23</v>
      </c>
      <c r="H1689">
        <v>1</v>
      </c>
      <c r="I1689" t="s">
        <v>143</v>
      </c>
      <c r="J1689" t="s">
        <v>144</v>
      </c>
      <c r="K1689" t="s">
        <v>23</v>
      </c>
      <c r="L1689">
        <v>8.2603667602841567E-3</v>
      </c>
      <c r="M1689" t="s">
        <v>29</v>
      </c>
      <c r="N1689" t="s">
        <v>37</v>
      </c>
      <c r="P1689" cm="1">
        <f t="array" ref="P1689">IF(BOM_NOUR[[#This Row],[STAGE]]="05.Assembly",
SUMPRODUCT(--(BOM_NOUR[[#This Row],[STAGE]]=TW_T[STAGE])*(BOM_NOUR[[#This Row],[Mgroup]]=TW_T[Mgroup]),TW_T[TW]),
SUMPRODUCT(--(BOM_NOUR[[#This Row],[STAGE]]=TW_T[STAGE]),TW_T[TW]))</f>
        <v>0</v>
      </c>
      <c r="R1689" s="19" t="s">
        <v>406</v>
      </c>
    </row>
    <row r="1690" spans="2:18" hidden="1">
      <c r="B1690" t="s">
        <v>58</v>
      </c>
      <c r="C1690" t="s">
        <v>27</v>
      </c>
      <c r="D1690" t="s">
        <v>33</v>
      </c>
      <c r="E1690" t="s">
        <v>116</v>
      </c>
      <c r="F1690" t="s">
        <v>117</v>
      </c>
      <c r="G1690" t="s">
        <v>23</v>
      </c>
      <c r="H1690">
        <v>1</v>
      </c>
      <c r="I1690" t="s">
        <v>21</v>
      </c>
      <c r="J1690" t="s">
        <v>137</v>
      </c>
      <c r="K1690" t="s">
        <v>23</v>
      </c>
      <c r="L1690">
        <v>0.8259002312520648</v>
      </c>
      <c r="M1690" t="s">
        <v>28</v>
      </c>
      <c r="N1690" t="s">
        <v>156</v>
      </c>
      <c r="P1690" cm="1">
        <f t="array" ref="P1690">IF(BOM_NOUR[[#This Row],[STAGE]]="05.Assembly",
SUMPRODUCT(--(BOM_NOUR[[#This Row],[STAGE]]=TW_T[STAGE])*(BOM_NOUR[[#This Row],[Mgroup]]=TW_T[Mgroup]),TW_T[TW]),
SUMPRODUCT(--(BOM_NOUR[[#This Row],[STAGE]]=TW_T[STAGE]),TW_T[TW]))</f>
        <v>0</v>
      </c>
      <c r="R1690" s="19" t="s">
        <v>406</v>
      </c>
    </row>
    <row r="1691" spans="2:18" hidden="1">
      <c r="B1691" t="s">
        <v>58</v>
      </c>
      <c r="C1691" t="s">
        <v>27</v>
      </c>
      <c r="D1691" t="s">
        <v>33</v>
      </c>
      <c r="E1691" t="s">
        <v>116</v>
      </c>
      <c r="F1691" t="s">
        <v>117</v>
      </c>
      <c r="G1691" t="s">
        <v>23</v>
      </c>
      <c r="H1691">
        <v>1</v>
      </c>
      <c r="I1691" t="s">
        <v>18</v>
      </c>
      <c r="J1691" t="s">
        <v>138</v>
      </c>
      <c r="K1691" t="s">
        <v>23</v>
      </c>
      <c r="L1691">
        <v>8.67195242814668E-2</v>
      </c>
      <c r="M1691" t="s">
        <v>29</v>
      </c>
      <c r="N1691" t="s">
        <v>19</v>
      </c>
      <c r="P1691" cm="1">
        <f t="array" ref="P1691">IF(BOM_NOUR[[#This Row],[STAGE]]="05.Assembly",
SUMPRODUCT(--(BOM_NOUR[[#This Row],[STAGE]]=TW_T[STAGE])*(BOM_NOUR[[#This Row],[Mgroup]]=TW_T[Mgroup]),TW_T[TW]),
SUMPRODUCT(--(BOM_NOUR[[#This Row],[STAGE]]=TW_T[STAGE]),TW_T[TW]))</f>
        <v>0</v>
      </c>
      <c r="R1691" s="19" t="s">
        <v>406</v>
      </c>
    </row>
    <row r="1692" spans="2:18" hidden="1">
      <c r="B1692" t="s">
        <v>58</v>
      </c>
      <c r="C1692" t="s">
        <v>27</v>
      </c>
      <c r="D1692" t="s">
        <v>33</v>
      </c>
      <c r="E1692" t="s">
        <v>116</v>
      </c>
      <c r="F1692" t="s">
        <v>117</v>
      </c>
      <c r="G1692" t="s">
        <v>23</v>
      </c>
      <c r="H1692">
        <v>1</v>
      </c>
      <c r="I1692" t="s">
        <v>139</v>
      </c>
      <c r="J1692" t="s">
        <v>140</v>
      </c>
      <c r="K1692" t="s">
        <v>23</v>
      </c>
      <c r="L1692">
        <v>7.8047571853320119E-2</v>
      </c>
      <c r="M1692" t="s">
        <v>29</v>
      </c>
      <c r="N1692" t="s">
        <v>145</v>
      </c>
      <c r="P1692" cm="1">
        <f t="array" ref="P1692">IF(BOM_NOUR[[#This Row],[STAGE]]="05.Assembly",
SUMPRODUCT(--(BOM_NOUR[[#This Row],[STAGE]]=TW_T[STAGE])*(BOM_NOUR[[#This Row],[Mgroup]]=TW_T[Mgroup]),TW_T[TW]),
SUMPRODUCT(--(BOM_NOUR[[#This Row],[STAGE]]=TW_T[STAGE]),TW_T[TW]))</f>
        <v>0</v>
      </c>
      <c r="R1692" s="19" t="s">
        <v>406</v>
      </c>
    </row>
    <row r="1693" spans="2:18" hidden="1">
      <c r="B1693" t="s">
        <v>58</v>
      </c>
      <c r="C1693" t="s">
        <v>27</v>
      </c>
      <c r="D1693" t="s">
        <v>33</v>
      </c>
      <c r="E1693" t="s">
        <v>116</v>
      </c>
      <c r="F1693" t="s">
        <v>117</v>
      </c>
      <c r="G1693" t="s">
        <v>23</v>
      </c>
      <c r="H1693">
        <v>1</v>
      </c>
      <c r="I1693" t="s">
        <v>1237</v>
      </c>
      <c r="J1693" t="s">
        <v>1238</v>
      </c>
      <c r="K1693" t="s">
        <v>23</v>
      </c>
      <c r="L1693">
        <v>1.0736703006276843E-3</v>
      </c>
      <c r="M1693" t="s">
        <v>29</v>
      </c>
      <c r="N1693" t="s">
        <v>19</v>
      </c>
      <c r="P1693" cm="1">
        <f t="array" ref="P1693">IF(BOM_NOUR[[#This Row],[STAGE]]="05.Assembly",
SUMPRODUCT(--(BOM_NOUR[[#This Row],[STAGE]]=TW_T[STAGE])*(BOM_NOUR[[#This Row],[Mgroup]]=TW_T[Mgroup]),TW_T[TW]),
SUMPRODUCT(--(BOM_NOUR[[#This Row],[STAGE]]=TW_T[STAGE]),TW_T[TW]))</f>
        <v>0</v>
      </c>
      <c r="R1693" s="19" t="s">
        <v>406</v>
      </c>
    </row>
    <row r="1694" spans="2:18" hidden="1">
      <c r="B1694" t="s">
        <v>58</v>
      </c>
      <c r="C1694" t="s">
        <v>27</v>
      </c>
      <c r="D1694" t="s">
        <v>33</v>
      </c>
      <c r="E1694" t="s">
        <v>116</v>
      </c>
      <c r="F1694" t="s">
        <v>117</v>
      </c>
      <c r="G1694" t="s">
        <v>23</v>
      </c>
      <c r="H1694">
        <v>1</v>
      </c>
      <c r="I1694" t="s">
        <v>143</v>
      </c>
      <c r="J1694" t="s">
        <v>144</v>
      </c>
      <c r="K1694" t="s">
        <v>23</v>
      </c>
      <c r="L1694">
        <v>8.2590023125206479E-3</v>
      </c>
      <c r="M1694" t="s">
        <v>29</v>
      </c>
      <c r="N1694" t="s">
        <v>37</v>
      </c>
      <c r="P1694" cm="1">
        <f t="array" ref="P1694">IF(BOM_NOUR[[#This Row],[STAGE]]="05.Assembly",
SUMPRODUCT(--(BOM_NOUR[[#This Row],[STAGE]]=TW_T[STAGE])*(BOM_NOUR[[#This Row],[Mgroup]]=TW_T[Mgroup]),TW_T[TW]),
SUMPRODUCT(--(BOM_NOUR[[#This Row],[STAGE]]=TW_T[STAGE]),TW_T[TW]))</f>
        <v>0</v>
      </c>
      <c r="R1694" s="19" t="s">
        <v>406</v>
      </c>
    </row>
    <row r="1695" spans="2:18" hidden="1">
      <c r="B1695" t="s">
        <v>58</v>
      </c>
      <c r="C1695" t="s">
        <v>27</v>
      </c>
      <c r="D1695" t="s">
        <v>33</v>
      </c>
      <c r="E1695" t="s">
        <v>112</v>
      </c>
      <c r="F1695" t="s">
        <v>113</v>
      </c>
      <c r="G1695" t="s">
        <v>23</v>
      </c>
      <c r="H1695">
        <v>1</v>
      </c>
      <c r="I1695" t="s">
        <v>21</v>
      </c>
      <c r="J1695" t="s">
        <v>137</v>
      </c>
      <c r="K1695" t="s">
        <v>23</v>
      </c>
      <c r="L1695">
        <v>0.82263902599539329</v>
      </c>
      <c r="M1695" t="s">
        <v>28</v>
      </c>
      <c r="N1695" t="s">
        <v>156</v>
      </c>
      <c r="P1695" cm="1">
        <f t="array" ref="P1695">IF(BOM_NOUR[[#This Row],[STAGE]]="05.Assembly",
SUMPRODUCT(--(BOM_NOUR[[#This Row],[STAGE]]=TW_T[STAGE])*(BOM_NOUR[[#This Row],[Mgroup]]=TW_T[Mgroup]),TW_T[TW]),
SUMPRODUCT(--(BOM_NOUR[[#This Row],[STAGE]]=TW_T[STAGE]),TW_T[TW]))</f>
        <v>0</v>
      </c>
      <c r="R1695" s="19" t="s">
        <v>406</v>
      </c>
    </row>
    <row r="1696" spans="2:18" hidden="1">
      <c r="B1696" t="s">
        <v>58</v>
      </c>
      <c r="C1696" t="s">
        <v>27</v>
      </c>
      <c r="D1696" t="s">
        <v>33</v>
      </c>
      <c r="E1696" t="s">
        <v>112</v>
      </c>
      <c r="F1696" t="s">
        <v>113</v>
      </c>
      <c r="G1696" t="s">
        <v>23</v>
      </c>
      <c r="H1696">
        <v>1</v>
      </c>
      <c r="I1696" t="s">
        <v>18</v>
      </c>
      <c r="J1696" t="s">
        <v>138</v>
      </c>
      <c r="K1696" t="s">
        <v>23</v>
      </c>
      <c r="L1696">
        <v>9.8716683119447188E-2</v>
      </c>
      <c r="M1696" t="s">
        <v>29</v>
      </c>
      <c r="N1696" t="s">
        <v>19</v>
      </c>
      <c r="P1696" cm="1">
        <f t="array" ref="P1696">IF(BOM_NOUR[[#This Row],[STAGE]]="05.Assembly",
SUMPRODUCT(--(BOM_NOUR[[#This Row],[STAGE]]=TW_T[STAGE])*(BOM_NOUR[[#This Row],[Mgroup]]=TW_T[Mgroup]),TW_T[TW]),
SUMPRODUCT(--(BOM_NOUR[[#This Row],[STAGE]]=TW_T[STAGE]),TW_T[TW]))</f>
        <v>0</v>
      </c>
      <c r="R1696" s="19" t="s">
        <v>406</v>
      </c>
    </row>
    <row r="1697" spans="2:18" hidden="1">
      <c r="B1697" t="s">
        <v>58</v>
      </c>
      <c r="C1697" t="s">
        <v>27</v>
      </c>
      <c r="D1697" t="s">
        <v>33</v>
      </c>
      <c r="E1697" t="s">
        <v>112</v>
      </c>
      <c r="F1697" t="s">
        <v>113</v>
      </c>
      <c r="G1697" t="s">
        <v>23</v>
      </c>
      <c r="H1697">
        <v>1</v>
      </c>
      <c r="I1697" t="s">
        <v>139</v>
      </c>
      <c r="J1697" t="s">
        <v>140</v>
      </c>
      <c r="K1697" t="s">
        <v>23</v>
      </c>
      <c r="L1697">
        <v>7.7739387956564668E-2</v>
      </c>
      <c r="M1697" t="s">
        <v>29</v>
      </c>
      <c r="N1697" t="s">
        <v>145</v>
      </c>
      <c r="P1697" cm="1">
        <f t="array" ref="P1697">IF(BOM_NOUR[[#This Row],[STAGE]]="05.Assembly",
SUMPRODUCT(--(BOM_NOUR[[#This Row],[STAGE]]=TW_T[STAGE])*(BOM_NOUR[[#This Row],[Mgroup]]=TW_T[Mgroup]),TW_T[TW]),
SUMPRODUCT(--(BOM_NOUR[[#This Row],[STAGE]]=TW_T[STAGE]),TW_T[TW]))</f>
        <v>0</v>
      </c>
      <c r="R1697" s="19" t="s">
        <v>406</v>
      </c>
    </row>
    <row r="1698" spans="2:18" hidden="1">
      <c r="B1698" t="s">
        <v>58</v>
      </c>
      <c r="C1698" t="s">
        <v>27</v>
      </c>
      <c r="D1698" t="s">
        <v>33</v>
      </c>
      <c r="E1698" t="s">
        <v>112</v>
      </c>
      <c r="F1698" t="s">
        <v>113</v>
      </c>
      <c r="G1698" t="s">
        <v>23</v>
      </c>
      <c r="H1698">
        <v>1</v>
      </c>
      <c r="I1698" t="s">
        <v>1237</v>
      </c>
      <c r="J1698" t="s">
        <v>1238</v>
      </c>
      <c r="K1698" t="s">
        <v>23</v>
      </c>
      <c r="L1698">
        <v>9.0490292859493268E-4</v>
      </c>
      <c r="M1698" t="s">
        <v>29</v>
      </c>
      <c r="N1698" t="s">
        <v>19</v>
      </c>
      <c r="P1698" cm="1">
        <f t="array" ref="P1698">IF(BOM_NOUR[[#This Row],[STAGE]]="05.Assembly",
SUMPRODUCT(--(BOM_NOUR[[#This Row],[STAGE]]=TW_T[STAGE])*(BOM_NOUR[[#This Row],[Mgroup]]=TW_T[Mgroup]),TW_T[TW]),
SUMPRODUCT(--(BOM_NOUR[[#This Row],[STAGE]]=TW_T[STAGE]),TW_T[TW]))</f>
        <v>0</v>
      </c>
      <c r="R1698" s="19" t="s">
        <v>406</v>
      </c>
    </row>
    <row r="1699" spans="2:18" hidden="1">
      <c r="B1699" t="s">
        <v>58</v>
      </c>
      <c r="C1699" t="s">
        <v>27</v>
      </c>
      <c r="D1699" t="s">
        <v>33</v>
      </c>
      <c r="E1699" t="s">
        <v>136</v>
      </c>
      <c r="F1699" t="s">
        <v>119</v>
      </c>
      <c r="G1699" t="s">
        <v>23</v>
      </c>
      <c r="H1699">
        <v>1</v>
      </c>
      <c r="I1699" t="s">
        <v>21</v>
      </c>
      <c r="J1699" t="s">
        <v>137</v>
      </c>
      <c r="K1699" t="s">
        <v>23</v>
      </c>
      <c r="L1699">
        <v>0.82250370126665573</v>
      </c>
      <c r="M1699" t="s">
        <v>28</v>
      </c>
      <c r="N1699" t="s">
        <v>156</v>
      </c>
      <c r="P1699" cm="1">
        <f t="array" ref="P1699">IF(BOM_NOUR[[#This Row],[STAGE]]="05.Assembly",
SUMPRODUCT(--(BOM_NOUR[[#This Row],[STAGE]]=TW_T[STAGE])*(BOM_NOUR[[#This Row],[Mgroup]]=TW_T[Mgroup]),TW_T[TW]),
SUMPRODUCT(--(BOM_NOUR[[#This Row],[STAGE]]=TW_T[STAGE]),TW_T[TW]))</f>
        <v>0</v>
      </c>
      <c r="R1699" s="19" t="s">
        <v>406</v>
      </c>
    </row>
    <row r="1700" spans="2:18" hidden="1">
      <c r="B1700" t="s">
        <v>58</v>
      </c>
      <c r="C1700" t="s">
        <v>27</v>
      </c>
      <c r="D1700" t="s">
        <v>33</v>
      </c>
      <c r="E1700" t="s">
        <v>136</v>
      </c>
      <c r="F1700" t="s">
        <v>119</v>
      </c>
      <c r="G1700" t="s">
        <v>23</v>
      </c>
      <c r="H1700">
        <v>1</v>
      </c>
      <c r="I1700" t="s">
        <v>18</v>
      </c>
      <c r="J1700" t="s">
        <v>138</v>
      </c>
      <c r="K1700" t="s">
        <v>23</v>
      </c>
      <c r="L1700">
        <v>9.870044415199869E-2</v>
      </c>
      <c r="M1700" t="s">
        <v>29</v>
      </c>
      <c r="N1700" t="s">
        <v>19</v>
      </c>
      <c r="P1700" cm="1">
        <f t="array" ref="P1700">IF(BOM_NOUR[[#This Row],[STAGE]]="05.Assembly",
SUMPRODUCT(--(BOM_NOUR[[#This Row],[STAGE]]=TW_T[STAGE])*(BOM_NOUR[[#This Row],[Mgroup]]=TW_T[Mgroup]),TW_T[TW]),
SUMPRODUCT(--(BOM_NOUR[[#This Row],[STAGE]]=TW_T[STAGE]),TW_T[TW]))</f>
        <v>0</v>
      </c>
      <c r="R1700" s="19" t="s">
        <v>406</v>
      </c>
    </row>
    <row r="1701" spans="2:18" hidden="1">
      <c r="B1701" t="s">
        <v>58</v>
      </c>
      <c r="C1701" t="s">
        <v>27</v>
      </c>
      <c r="D1701" t="s">
        <v>33</v>
      </c>
      <c r="E1701" t="s">
        <v>136</v>
      </c>
      <c r="F1701" t="s">
        <v>119</v>
      </c>
      <c r="G1701" t="s">
        <v>23</v>
      </c>
      <c r="H1701">
        <v>1</v>
      </c>
      <c r="I1701" t="s">
        <v>139</v>
      </c>
      <c r="J1701" t="s">
        <v>140</v>
      </c>
      <c r="K1701" t="s">
        <v>23</v>
      </c>
      <c r="L1701">
        <v>7.7726599769698965E-2</v>
      </c>
      <c r="M1701" t="s">
        <v>29</v>
      </c>
      <c r="N1701" t="s">
        <v>145</v>
      </c>
      <c r="P1701" cm="1">
        <f t="array" ref="P1701">IF(BOM_NOUR[[#This Row],[STAGE]]="05.Assembly",
SUMPRODUCT(--(BOM_NOUR[[#This Row],[STAGE]]=TW_T[STAGE])*(BOM_NOUR[[#This Row],[Mgroup]]=TW_T[Mgroup]),TW_T[TW]),
SUMPRODUCT(--(BOM_NOUR[[#This Row],[STAGE]]=TW_T[STAGE]),TW_T[TW]))</f>
        <v>0</v>
      </c>
      <c r="R1701" s="19" t="s">
        <v>406</v>
      </c>
    </row>
    <row r="1702" spans="2:18" hidden="1">
      <c r="B1702" t="s">
        <v>58</v>
      </c>
      <c r="C1702" t="s">
        <v>27</v>
      </c>
      <c r="D1702" t="s">
        <v>33</v>
      </c>
      <c r="E1702" t="s">
        <v>136</v>
      </c>
      <c r="F1702" t="s">
        <v>119</v>
      </c>
      <c r="G1702" t="s">
        <v>23</v>
      </c>
      <c r="H1702">
        <v>1</v>
      </c>
      <c r="I1702" t="s">
        <v>1237</v>
      </c>
      <c r="J1702" t="s">
        <v>1238</v>
      </c>
      <c r="K1702" t="s">
        <v>23</v>
      </c>
      <c r="L1702">
        <v>1.0692548116466524E-3</v>
      </c>
      <c r="M1702" t="s">
        <v>29</v>
      </c>
      <c r="N1702" t="s">
        <v>19</v>
      </c>
      <c r="P1702" cm="1">
        <f t="array" ref="P1702">IF(BOM_NOUR[[#This Row],[STAGE]]="05.Assembly",
SUMPRODUCT(--(BOM_NOUR[[#This Row],[STAGE]]=TW_T[STAGE])*(BOM_NOUR[[#This Row],[Mgroup]]=TW_T[Mgroup]),TW_T[TW]),
SUMPRODUCT(--(BOM_NOUR[[#This Row],[STAGE]]=TW_T[STAGE]),TW_T[TW]))</f>
        <v>0</v>
      </c>
      <c r="R1702" s="19" t="s">
        <v>406</v>
      </c>
    </row>
    <row r="1703" spans="2:18" hidden="1">
      <c r="B1703" t="s">
        <v>58</v>
      </c>
      <c r="C1703" t="s">
        <v>27</v>
      </c>
      <c r="D1703" t="s">
        <v>33</v>
      </c>
      <c r="E1703" t="s">
        <v>131</v>
      </c>
      <c r="F1703" t="s">
        <v>132</v>
      </c>
      <c r="G1703" t="s">
        <v>23</v>
      </c>
      <c r="H1703">
        <v>1</v>
      </c>
      <c r="I1703" t="s">
        <v>21</v>
      </c>
      <c r="J1703" t="s">
        <v>137</v>
      </c>
      <c r="K1703" t="s">
        <v>23</v>
      </c>
      <c r="L1703">
        <v>0.81338285931187815</v>
      </c>
      <c r="M1703" t="s">
        <v>28</v>
      </c>
      <c r="N1703" t="s">
        <v>156</v>
      </c>
      <c r="P1703" cm="1">
        <f t="array" ref="P1703">IF(BOM_NOUR[[#This Row],[STAGE]]="05.Assembly",
SUMPRODUCT(--(BOM_NOUR[[#This Row],[STAGE]]=TW_T[STAGE])*(BOM_NOUR[[#This Row],[Mgroup]]=TW_T[Mgroup]),TW_T[TW]),
SUMPRODUCT(--(BOM_NOUR[[#This Row],[STAGE]]=TW_T[STAGE]),TW_T[TW]))</f>
        <v>0</v>
      </c>
      <c r="R1703" s="19" t="s">
        <v>406</v>
      </c>
    </row>
    <row r="1704" spans="2:18" hidden="1">
      <c r="B1704" t="s">
        <v>58</v>
      </c>
      <c r="C1704" t="s">
        <v>27</v>
      </c>
      <c r="D1704" t="s">
        <v>33</v>
      </c>
      <c r="E1704" t="s">
        <v>131</v>
      </c>
      <c r="F1704" t="s">
        <v>132</v>
      </c>
      <c r="G1704" t="s">
        <v>23</v>
      </c>
      <c r="H1704">
        <v>1</v>
      </c>
      <c r="I1704" t="s">
        <v>18</v>
      </c>
      <c r="J1704" t="s">
        <v>138</v>
      </c>
      <c r="K1704" t="s">
        <v>23</v>
      </c>
      <c r="L1704">
        <v>0.10167285741398477</v>
      </c>
      <c r="M1704" t="s">
        <v>29</v>
      </c>
      <c r="N1704" t="s">
        <v>19</v>
      </c>
      <c r="P1704" cm="1">
        <f t="array" ref="P1704">IF(BOM_NOUR[[#This Row],[STAGE]]="05.Assembly",
SUMPRODUCT(--(BOM_NOUR[[#This Row],[STAGE]]=TW_T[STAGE])*(BOM_NOUR[[#This Row],[Mgroup]]=TW_T[Mgroup]),TW_T[TW]),
SUMPRODUCT(--(BOM_NOUR[[#This Row],[STAGE]]=TW_T[STAGE]),TW_T[TW]))</f>
        <v>0</v>
      </c>
      <c r="R1704" s="19" t="s">
        <v>406</v>
      </c>
    </row>
    <row r="1705" spans="2:18" hidden="1">
      <c r="B1705" t="s">
        <v>58</v>
      </c>
      <c r="C1705" t="s">
        <v>27</v>
      </c>
      <c r="D1705" t="s">
        <v>33</v>
      </c>
      <c r="E1705" t="s">
        <v>131</v>
      </c>
      <c r="F1705" t="s">
        <v>132</v>
      </c>
      <c r="G1705" t="s">
        <v>23</v>
      </c>
      <c r="H1705">
        <v>1</v>
      </c>
      <c r="I1705" t="s">
        <v>139</v>
      </c>
      <c r="J1705" t="s">
        <v>140</v>
      </c>
      <c r="K1705" t="s">
        <v>23</v>
      </c>
      <c r="L1705">
        <v>7.5915733535775298E-2</v>
      </c>
      <c r="M1705" t="s">
        <v>29</v>
      </c>
      <c r="N1705" t="s">
        <v>145</v>
      </c>
      <c r="P1705" cm="1">
        <f t="array" ref="P1705">IF(BOM_NOUR[[#This Row],[STAGE]]="05.Assembly",
SUMPRODUCT(--(BOM_NOUR[[#This Row],[STAGE]]=TW_T[STAGE])*(BOM_NOUR[[#This Row],[Mgroup]]=TW_T[Mgroup]),TW_T[TW]),
SUMPRODUCT(--(BOM_NOUR[[#This Row],[STAGE]]=TW_T[STAGE]),TW_T[TW]))</f>
        <v>0</v>
      </c>
      <c r="R1705" s="19" t="s">
        <v>406</v>
      </c>
    </row>
    <row r="1706" spans="2:18" hidden="1">
      <c r="B1706" t="s">
        <v>58</v>
      </c>
      <c r="C1706" t="s">
        <v>27</v>
      </c>
      <c r="D1706" t="s">
        <v>33</v>
      </c>
      <c r="E1706" t="s">
        <v>131</v>
      </c>
      <c r="F1706" t="s">
        <v>132</v>
      </c>
      <c r="G1706" t="s">
        <v>23</v>
      </c>
      <c r="H1706">
        <v>1</v>
      </c>
      <c r="I1706" t="s">
        <v>1237</v>
      </c>
      <c r="J1706" t="s">
        <v>1238</v>
      </c>
      <c r="K1706" t="s">
        <v>23</v>
      </c>
      <c r="L1706">
        <v>8.9472114524306596E-4</v>
      </c>
      <c r="M1706" t="s">
        <v>29</v>
      </c>
      <c r="N1706" t="s">
        <v>19</v>
      </c>
      <c r="P1706" cm="1">
        <f t="array" ref="P1706">IF(BOM_NOUR[[#This Row],[STAGE]]="05.Assembly",
SUMPRODUCT(--(BOM_NOUR[[#This Row],[STAGE]]=TW_T[STAGE])*(BOM_NOUR[[#This Row],[Mgroup]]=TW_T[Mgroup]),TW_T[TW]),
SUMPRODUCT(--(BOM_NOUR[[#This Row],[STAGE]]=TW_T[STAGE]),TW_T[TW]))</f>
        <v>0</v>
      </c>
      <c r="R1706" s="19" t="s">
        <v>406</v>
      </c>
    </row>
    <row r="1707" spans="2:18" hidden="1">
      <c r="B1707" t="s">
        <v>58</v>
      </c>
      <c r="C1707" t="s">
        <v>27</v>
      </c>
      <c r="D1707" t="s">
        <v>33</v>
      </c>
      <c r="E1707" t="s">
        <v>131</v>
      </c>
      <c r="F1707" t="s">
        <v>132</v>
      </c>
      <c r="G1707" t="s">
        <v>23</v>
      </c>
      <c r="H1707">
        <v>1</v>
      </c>
      <c r="I1707" t="s">
        <v>143</v>
      </c>
      <c r="J1707" t="s">
        <v>144</v>
      </c>
      <c r="K1707" t="s">
        <v>23</v>
      </c>
      <c r="L1707">
        <v>8.1338285931187807E-3</v>
      </c>
      <c r="M1707" t="s">
        <v>29</v>
      </c>
      <c r="N1707" t="s">
        <v>37</v>
      </c>
      <c r="P1707" cm="1">
        <f t="array" ref="P1707">IF(BOM_NOUR[[#This Row],[STAGE]]="05.Assembly",
SUMPRODUCT(--(BOM_NOUR[[#This Row],[STAGE]]=TW_T[STAGE])*(BOM_NOUR[[#This Row],[Mgroup]]=TW_T[Mgroup]),TW_T[TW]),
SUMPRODUCT(--(BOM_NOUR[[#This Row],[STAGE]]=TW_T[STAGE]),TW_T[TW]))</f>
        <v>0</v>
      </c>
      <c r="R1707" s="19" t="s">
        <v>406</v>
      </c>
    </row>
    <row r="1708" spans="2:18" hidden="1">
      <c r="B1708" t="s">
        <v>58</v>
      </c>
      <c r="C1708" t="s">
        <v>27</v>
      </c>
      <c r="D1708" t="s">
        <v>33</v>
      </c>
      <c r="E1708" t="s">
        <v>129</v>
      </c>
      <c r="F1708" t="s">
        <v>130</v>
      </c>
      <c r="G1708" t="s">
        <v>23</v>
      </c>
      <c r="H1708">
        <v>1</v>
      </c>
      <c r="I1708" t="s">
        <v>21</v>
      </c>
      <c r="J1708" t="s">
        <v>137</v>
      </c>
      <c r="K1708" t="s">
        <v>23</v>
      </c>
      <c r="L1708">
        <v>0.80465627766005954</v>
      </c>
      <c r="M1708" t="s">
        <v>28</v>
      </c>
      <c r="N1708" t="s">
        <v>156</v>
      </c>
      <c r="P1708" cm="1">
        <f t="array" ref="P1708">IF(BOM_NOUR[[#This Row],[STAGE]]="05.Assembly",
SUMPRODUCT(--(BOM_NOUR[[#This Row],[STAGE]]=TW_T[STAGE])*(BOM_NOUR[[#This Row],[Mgroup]]=TW_T[Mgroup]),TW_T[TW]),
SUMPRODUCT(--(BOM_NOUR[[#This Row],[STAGE]]=TW_T[STAGE]),TW_T[TW]))</f>
        <v>0</v>
      </c>
      <c r="R1708" s="19" t="s">
        <v>406</v>
      </c>
    </row>
    <row r="1709" spans="2:18" hidden="1">
      <c r="B1709" t="s">
        <v>58</v>
      </c>
      <c r="C1709" t="s">
        <v>27</v>
      </c>
      <c r="D1709" t="s">
        <v>33</v>
      </c>
      <c r="E1709" t="s">
        <v>129</v>
      </c>
      <c r="F1709" t="s">
        <v>130</v>
      </c>
      <c r="G1709" t="s">
        <v>23</v>
      </c>
      <c r="H1709">
        <v>1</v>
      </c>
      <c r="I1709" t="s">
        <v>18</v>
      </c>
      <c r="J1709" t="s">
        <v>138</v>
      </c>
      <c r="K1709" t="s">
        <v>23</v>
      </c>
      <c r="L1709">
        <v>0.11399297266850844</v>
      </c>
      <c r="M1709" t="s">
        <v>29</v>
      </c>
      <c r="N1709" t="s">
        <v>19</v>
      </c>
      <c r="P1709" cm="1">
        <f t="array" ref="P1709">IF(BOM_NOUR[[#This Row],[STAGE]]="05.Assembly",
SUMPRODUCT(--(BOM_NOUR[[#This Row],[STAGE]]=TW_T[STAGE])*(BOM_NOUR[[#This Row],[Mgroup]]=TW_T[Mgroup]),TW_T[TW]),
SUMPRODUCT(--(BOM_NOUR[[#This Row],[STAGE]]=TW_T[STAGE]),TW_T[TW]))</f>
        <v>0</v>
      </c>
      <c r="R1709" s="19" t="s">
        <v>406</v>
      </c>
    </row>
    <row r="1710" spans="2:18" hidden="1">
      <c r="B1710" t="s">
        <v>58</v>
      </c>
      <c r="C1710" t="s">
        <v>27</v>
      </c>
      <c r="D1710" t="s">
        <v>33</v>
      </c>
      <c r="E1710" t="s">
        <v>129</v>
      </c>
      <c r="F1710" t="s">
        <v>130</v>
      </c>
      <c r="G1710" t="s">
        <v>23</v>
      </c>
      <c r="H1710">
        <v>1</v>
      </c>
      <c r="I1710" t="s">
        <v>139</v>
      </c>
      <c r="J1710" t="s">
        <v>140</v>
      </c>
      <c r="K1710" t="s">
        <v>23</v>
      </c>
      <c r="L1710">
        <v>8.0465627766005951E-2</v>
      </c>
      <c r="M1710" t="s">
        <v>29</v>
      </c>
      <c r="N1710" t="s">
        <v>145</v>
      </c>
      <c r="P1710" cm="1">
        <f t="array" ref="P1710">IF(BOM_NOUR[[#This Row],[STAGE]]="05.Assembly",
SUMPRODUCT(--(BOM_NOUR[[#This Row],[STAGE]]=TW_T[STAGE])*(BOM_NOUR[[#This Row],[Mgroup]]=TW_T[Mgroup]),TW_T[TW]),
SUMPRODUCT(--(BOM_NOUR[[#This Row],[STAGE]]=TW_T[STAGE]),TW_T[TW]))</f>
        <v>0</v>
      </c>
      <c r="R1710" s="19" t="s">
        <v>406</v>
      </c>
    </row>
    <row r="1711" spans="2:18" hidden="1">
      <c r="B1711" t="s">
        <v>58</v>
      </c>
      <c r="C1711" t="s">
        <v>27</v>
      </c>
      <c r="D1711" t="s">
        <v>33</v>
      </c>
      <c r="E1711" t="s">
        <v>129</v>
      </c>
      <c r="F1711" t="s">
        <v>130</v>
      </c>
      <c r="G1711" t="s">
        <v>23</v>
      </c>
      <c r="H1711">
        <v>1</v>
      </c>
      <c r="I1711" t="s">
        <v>1237</v>
      </c>
      <c r="J1711" t="s">
        <v>1238</v>
      </c>
      <c r="K1711" t="s">
        <v>23</v>
      </c>
      <c r="L1711">
        <v>8.8512190542606561E-4</v>
      </c>
      <c r="M1711" t="s">
        <v>29</v>
      </c>
      <c r="N1711" t="s">
        <v>19</v>
      </c>
      <c r="P1711" cm="1">
        <f t="array" ref="P1711">IF(BOM_NOUR[[#This Row],[STAGE]]="05.Assembly",
SUMPRODUCT(--(BOM_NOUR[[#This Row],[STAGE]]=TW_T[STAGE])*(BOM_NOUR[[#This Row],[Mgroup]]=TW_T[Mgroup]),TW_T[TW]),
SUMPRODUCT(--(BOM_NOUR[[#This Row],[STAGE]]=TW_T[STAGE]),TW_T[TW]))</f>
        <v>0</v>
      </c>
      <c r="R1711" s="19" t="s">
        <v>406</v>
      </c>
    </row>
    <row r="1712" spans="2:18" hidden="1">
      <c r="B1712" t="s">
        <v>58</v>
      </c>
      <c r="C1712" t="s">
        <v>27</v>
      </c>
      <c r="D1712" t="s">
        <v>33</v>
      </c>
      <c r="E1712" t="s">
        <v>159</v>
      </c>
      <c r="F1712" t="s">
        <v>160</v>
      </c>
      <c r="G1712" t="s">
        <v>23</v>
      </c>
      <c r="H1712">
        <v>1</v>
      </c>
      <c r="I1712" t="s">
        <v>21</v>
      </c>
      <c r="J1712" t="s">
        <v>137</v>
      </c>
      <c r="K1712" t="s">
        <v>23</v>
      </c>
      <c r="L1712">
        <v>0.82953131480713393</v>
      </c>
      <c r="M1712" t="s">
        <v>28</v>
      </c>
      <c r="N1712" t="s">
        <v>156</v>
      </c>
      <c r="P1712" cm="1">
        <f t="array" ref="P1712">IF(BOM_NOUR[[#This Row],[STAGE]]="05.Assembly",
SUMPRODUCT(--(BOM_NOUR[[#This Row],[STAGE]]=TW_T[STAGE])*(BOM_NOUR[[#This Row],[Mgroup]]=TW_T[Mgroup]),TW_T[TW]),
SUMPRODUCT(--(BOM_NOUR[[#This Row],[STAGE]]=TW_T[STAGE]),TW_T[TW]))</f>
        <v>0</v>
      </c>
      <c r="R1712" s="19" t="s">
        <v>406</v>
      </c>
    </row>
    <row r="1713" spans="2:18" hidden="1">
      <c r="B1713" t="s">
        <v>58</v>
      </c>
      <c r="C1713" t="s">
        <v>27</v>
      </c>
      <c r="D1713" t="s">
        <v>33</v>
      </c>
      <c r="E1713" t="s">
        <v>159</v>
      </c>
      <c r="F1713" t="s">
        <v>160</v>
      </c>
      <c r="G1713" t="s">
        <v>23</v>
      </c>
      <c r="H1713">
        <v>1</v>
      </c>
      <c r="I1713" t="s">
        <v>18</v>
      </c>
      <c r="J1713" t="s">
        <v>138</v>
      </c>
      <c r="K1713" t="s">
        <v>23</v>
      </c>
      <c r="L1713">
        <v>8.2953131480713385E-2</v>
      </c>
      <c r="M1713" t="s">
        <v>29</v>
      </c>
      <c r="N1713" t="s">
        <v>19</v>
      </c>
      <c r="P1713" cm="1">
        <f t="array" ref="P1713">IF(BOM_NOUR[[#This Row],[STAGE]]="05.Assembly",
SUMPRODUCT(--(BOM_NOUR[[#This Row],[STAGE]]=TW_T[STAGE])*(BOM_NOUR[[#This Row],[Mgroup]]=TW_T[Mgroup]),TW_T[TW]),
SUMPRODUCT(--(BOM_NOUR[[#This Row],[STAGE]]=TW_T[STAGE]),TW_T[TW]))</f>
        <v>0</v>
      </c>
      <c r="R1713" s="19" t="s">
        <v>406</v>
      </c>
    </row>
    <row r="1714" spans="2:18" hidden="1">
      <c r="B1714" t="s">
        <v>58</v>
      </c>
      <c r="C1714" t="s">
        <v>27</v>
      </c>
      <c r="D1714" t="s">
        <v>33</v>
      </c>
      <c r="E1714" t="s">
        <v>159</v>
      </c>
      <c r="F1714" t="s">
        <v>160</v>
      </c>
      <c r="G1714" t="s">
        <v>23</v>
      </c>
      <c r="H1714">
        <v>1</v>
      </c>
      <c r="I1714" t="s">
        <v>139</v>
      </c>
      <c r="J1714" t="s">
        <v>140</v>
      </c>
      <c r="K1714" t="s">
        <v>23</v>
      </c>
      <c r="L1714">
        <v>8.0188027098022946E-2</v>
      </c>
      <c r="M1714" t="s">
        <v>29</v>
      </c>
      <c r="N1714" t="s">
        <v>145</v>
      </c>
      <c r="P1714" cm="1">
        <f t="array" ref="P1714">IF(BOM_NOUR[[#This Row],[STAGE]]="05.Assembly",
SUMPRODUCT(--(BOM_NOUR[[#This Row],[STAGE]]=TW_T[STAGE])*(BOM_NOUR[[#This Row],[Mgroup]]=TW_T[Mgroup]),TW_T[TW]),
SUMPRODUCT(--(BOM_NOUR[[#This Row],[STAGE]]=TW_T[STAGE]),TW_T[TW]))</f>
        <v>0</v>
      </c>
      <c r="R1714" s="19" t="s">
        <v>406</v>
      </c>
    </row>
    <row r="1715" spans="2:18" hidden="1">
      <c r="B1715" t="s">
        <v>58</v>
      </c>
      <c r="C1715" t="s">
        <v>27</v>
      </c>
      <c r="D1715" t="s">
        <v>33</v>
      </c>
      <c r="E1715" t="s">
        <v>159</v>
      </c>
      <c r="F1715" t="s">
        <v>160</v>
      </c>
      <c r="G1715" t="s">
        <v>23</v>
      </c>
      <c r="H1715">
        <v>1</v>
      </c>
      <c r="I1715" t="s">
        <v>141</v>
      </c>
      <c r="J1715" t="s">
        <v>142</v>
      </c>
      <c r="K1715" t="s">
        <v>23</v>
      </c>
      <c r="L1715">
        <v>1.5208074104797456E-3</v>
      </c>
      <c r="M1715" t="s">
        <v>29</v>
      </c>
      <c r="N1715" t="s">
        <v>19</v>
      </c>
      <c r="P1715" cm="1">
        <f t="array" ref="P1715">IF(BOM_NOUR[[#This Row],[STAGE]]="05.Assembly",
SUMPRODUCT(--(BOM_NOUR[[#This Row],[STAGE]]=TW_T[STAGE])*(BOM_NOUR[[#This Row],[Mgroup]]=TW_T[Mgroup]),TW_T[TW]),
SUMPRODUCT(--(BOM_NOUR[[#This Row],[STAGE]]=TW_T[STAGE]),TW_T[TW]))</f>
        <v>0</v>
      </c>
      <c r="R1715" s="19" t="s">
        <v>406</v>
      </c>
    </row>
    <row r="1716" spans="2:18" hidden="1">
      <c r="B1716" t="s">
        <v>58</v>
      </c>
      <c r="C1716" t="s">
        <v>27</v>
      </c>
      <c r="D1716" t="s">
        <v>33</v>
      </c>
      <c r="E1716" t="s">
        <v>159</v>
      </c>
      <c r="F1716" t="s">
        <v>160</v>
      </c>
      <c r="G1716" t="s">
        <v>23</v>
      </c>
      <c r="H1716">
        <v>1</v>
      </c>
      <c r="I1716" t="s">
        <v>143</v>
      </c>
      <c r="J1716" t="s">
        <v>144</v>
      </c>
      <c r="K1716" t="s">
        <v>23</v>
      </c>
      <c r="L1716">
        <v>5.8067192036499373E-3</v>
      </c>
      <c r="M1716" t="s">
        <v>29</v>
      </c>
      <c r="N1716" t="s">
        <v>37</v>
      </c>
      <c r="P1716" cm="1">
        <f t="array" ref="P1716">IF(BOM_NOUR[[#This Row],[STAGE]]="05.Assembly",
SUMPRODUCT(--(BOM_NOUR[[#This Row],[STAGE]]=TW_T[STAGE])*(BOM_NOUR[[#This Row],[Mgroup]]=TW_T[Mgroup]),TW_T[TW]),
SUMPRODUCT(--(BOM_NOUR[[#This Row],[STAGE]]=TW_T[STAGE]),TW_T[TW]))</f>
        <v>0</v>
      </c>
      <c r="R1716" s="19" t="s">
        <v>406</v>
      </c>
    </row>
    <row r="1717" spans="2:18" hidden="1">
      <c r="B1717" t="s">
        <v>58</v>
      </c>
      <c r="C1717" t="s">
        <v>27</v>
      </c>
      <c r="D1717" t="s">
        <v>33</v>
      </c>
      <c r="E1717" t="s">
        <v>157</v>
      </c>
      <c r="F1717" t="s">
        <v>158</v>
      </c>
      <c r="G1717" t="s">
        <v>23</v>
      </c>
      <c r="H1717">
        <v>1</v>
      </c>
      <c r="I1717" t="s">
        <v>21</v>
      </c>
      <c r="J1717" t="s">
        <v>137</v>
      </c>
      <c r="K1717" t="s">
        <v>23</v>
      </c>
      <c r="L1717">
        <v>0.5125815470643057</v>
      </c>
      <c r="M1717" t="s">
        <v>28</v>
      </c>
      <c r="N1717" t="s">
        <v>156</v>
      </c>
      <c r="P1717" cm="1">
        <f t="array" ref="P1717">IF(BOM_NOUR[[#This Row],[STAGE]]="05.Assembly",
SUMPRODUCT(--(BOM_NOUR[[#This Row],[STAGE]]=TW_T[STAGE])*(BOM_NOUR[[#This Row],[Mgroup]]=TW_T[Mgroup]),TW_T[TW]),
SUMPRODUCT(--(BOM_NOUR[[#This Row],[STAGE]]=TW_T[STAGE]),TW_T[TW]))</f>
        <v>0</v>
      </c>
      <c r="R1717" s="19" t="s">
        <v>406</v>
      </c>
    </row>
    <row r="1718" spans="2:18" hidden="1">
      <c r="B1718" t="s">
        <v>58</v>
      </c>
      <c r="C1718" t="s">
        <v>27</v>
      </c>
      <c r="D1718" t="s">
        <v>33</v>
      </c>
      <c r="E1718" t="s">
        <v>157</v>
      </c>
      <c r="F1718" t="s">
        <v>158</v>
      </c>
      <c r="G1718" t="s">
        <v>23</v>
      </c>
      <c r="H1718">
        <v>1</v>
      </c>
      <c r="I1718" t="s">
        <v>18</v>
      </c>
      <c r="J1718" t="s">
        <v>138</v>
      </c>
      <c r="K1718" t="s">
        <v>23</v>
      </c>
      <c r="L1718">
        <v>0.25163094128611369</v>
      </c>
      <c r="M1718" t="s">
        <v>29</v>
      </c>
      <c r="N1718" t="s">
        <v>19</v>
      </c>
      <c r="P1718" cm="1">
        <f t="array" ref="P1718">IF(BOM_NOUR[[#This Row],[STAGE]]="05.Assembly",
SUMPRODUCT(--(BOM_NOUR[[#This Row],[STAGE]]=TW_T[STAGE])*(BOM_NOUR[[#This Row],[Mgroup]]=TW_T[Mgroup]),TW_T[TW]),
SUMPRODUCT(--(BOM_NOUR[[#This Row],[STAGE]]=TW_T[STAGE]),TW_T[TW]))</f>
        <v>0</v>
      </c>
      <c r="R1718" s="19" t="s">
        <v>406</v>
      </c>
    </row>
    <row r="1719" spans="2:18" hidden="1">
      <c r="B1719" t="s">
        <v>58</v>
      </c>
      <c r="C1719" t="s">
        <v>27</v>
      </c>
      <c r="D1719" t="s">
        <v>33</v>
      </c>
      <c r="E1719" t="s">
        <v>157</v>
      </c>
      <c r="F1719" t="s">
        <v>158</v>
      </c>
      <c r="G1719" t="s">
        <v>23</v>
      </c>
      <c r="H1719">
        <v>1</v>
      </c>
      <c r="I1719" t="s">
        <v>139</v>
      </c>
      <c r="J1719" t="s">
        <v>140</v>
      </c>
      <c r="K1719" t="s">
        <v>23</v>
      </c>
      <c r="L1719">
        <v>9.5992544268406338E-2</v>
      </c>
      <c r="M1719" t="s">
        <v>29</v>
      </c>
      <c r="N1719" t="s">
        <v>145</v>
      </c>
      <c r="P1719" cm="1">
        <f t="array" ref="P1719">IF(BOM_NOUR[[#This Row],[STAGE]]="05.Assembly",
SUMPRODUCT(--(BOM_NOUR[[#This Row],[STAGE]]=TW_T[STAGE])*(BOM_NOUR[[#This Row],[Mgroup]]=TW_T[Mgroup]),TW_T[TW]),
SUMPRODUCT(--(BOM_NOUR[[#This Row],[STAGE]]=TW_T[STAGE]),TW_T[TW]))</f>
        <v>0</v>
      </c>
      <c r="R1719" s="19" t="s">
        <v>406</v>
      </c>
    </row>
    <row r="1720" spans="2:18" hidden="1">
      <c r="B1720" t="s">
        <v>58</v>
      </c>
      <c r="C1720" t="s">
        <v>27</v>
      </c>
      <c r="D1720" t="s">
        <v>33</v>
      </c>
      <c r="E1720" t="s">
        <v>157</v>
      </c>
      <c r="F1720" t="s">
        <v>158</v>
      </c>
      <c r="G1720" t="s">
        <v>23</v>
      </c>
      <c r="H1720">
        <v>1</v>
      </c>
      <c r="I1720" t="s">
        <v>163</v>
      </c>
      <c r="J1720" t="s">
        <v>1239</v>
      </c>
      <c r="K1720" t="s">
        <v>23</v>
      </c>
      <c r="L1720">
        <v>0.13979496738117428</v>
      </c>
      <c r="M1720" t="s">
        <v>29</v>
      </c>
      <c r="N1720" t="s">
        <v>156</v>
      </c>
      <c r="P1720" cm="1">
        <f t="array" ref="P1720">IF(BOM_NOUR[[#This Row],[STAGE]]="05.Assembly",
SUMPRODUCT(--(BOM_NOUR[[#This Row],[STAGE]]=TW_T[STAGE])*(BOM_NOUR[[#This Row],[Mgroup]]=TW_T[Mgroup]),TW_T[TW]),
SUMPRODUCT(--(BOM_NOUR[[#This Row],[STAGE]]=TW_T[STAGE]),TW_T[TW]))</f>
        <v>0</v>
      </c>
      <c r="R1720" s="19" t="s">
        <v>406</v>
      </c>
    </row>
    <row r="1721" spans="2:18" hidden="1">
      <c r="B1721" t="s">
        <v>58</v>
      </c>
      <c r="C1721" t="s">
        <v>27</v>
      </c>
      <c r="D1721" t="s">
        <v>33</v>
      </c>
      <c r="E1721" t="s">
        <v>161</v>
      </c>
      <c r="F1721" t="s">
        <v>162</v>
      </c>
      <c r="G1721" t="s">
        <v>23</v>
      </c>
      <c r="H1721">
        <v>1</v>
      </c>
      <c r="I1721" t="s">
        <v>21</v>
      </c>
      <c r="J1721" t="s">
        <v>137</v>
      </c>
      <c r="K1721" t="s">
        <v>23</v>
      </c>
      <c r="L1721">
        <v>0.83437630371297455</v>
      </c>
      <c r="M1721" t="s">
        <v>28</v>
      </c>
      <c r="N1721" t="s">
        <v>156</v>
      </c>
      <c r="P1721" cm="1">
        <f t="array" ref="P1721">IF(BOM_NOUR[[#This Row],[STAGE]]="05.Assembly",
SUMPRODUCT(--(BOM_NOUR[[#This Row],[STAGE]]=TW_T[STAGE])*(BOM_NOUR[[#This Row],[Mgroup]]=TW_T[Mgroup]),TW_T[TW]),
SUMPRODUCT(--(BOM_NOUR[[#This Row],[STAGE]]=TW_T[STAGE]),TW_T[TW]))</f>
        <v>0</v>
      </c>
      <c r="R1721" s="19" t="s">
        <v>406</v>
      </c>
    </row>
    <row r="1722" spans="2:18" hidden="1">
      <c r="B1722" t="s">
        <v>58</v>
      </c>
      <c r="C1722" t="s">
        <v>27</v>
      </c>
      <c r="D1722" t="s">
        <v>33</v>
      </c>
      <c r="E1722" t="s">
        <v>161</v>
      </c>
      <c r="F1722" t="s">
        <v>162</v>
      </c>
      <c r="G1722" t="s">
        <v>23</v>
      </c>
      <c r="H1722">
        <v>1</v>
      </c>
      <c r="I1722" t="s">
        <v>18</v>
      </c>
      <c r="J1722" t="s">
        <v>138</v>
      </c>
      <c r="K1722" t="s">
        <v>23</v>
      </c>
      <c r="L1722">
        <v>8.343763037129745E-2</v>
      </c>
      <c r="M1722" t="s">
        <v>29</v>
      </c>
      <c r="N1722" t="s">
        <v>19</v>
      </c>
      <c r="P1722" cm="1">
        <f t="array" ref="P1722">IF(BOM_NOUR[[#This Row],[STAGE]]="05.Assembly",
SUMPRODUCT(--(BOM_NOUR[[#This Row],[STAGE]]=TW_T[STAGE])*(BOM_NOUR[[#This Row],[Mgroup]]=TW_T[Mgroup]),TW_T[TW]),
SUMPRODUCT(--(BOM_NOUR[[#This Row],[STAGE]]=TW_T[STAGE]),TW_T[TW]))</f>
        <v>0</v>
      </c>
      <c r="R1722" s="19" t="s">
        <v>406</v>
      </c>
    </row>
    <row r="1723" spans="2:18" hidden="1">
      <c r="B1723" t="s">
        <v>58</v>
      </c>
      <c r="C1723" t="s">
        <v>27</v>
      </c>
      <c r="D1723" t="s">
        <v>33</v>
      </c>
      <c r="E1723" t="s">
        <v>161</v>
      </c>
      <c r="F1723" t="s">
        <v>162</v>
      </c>
      <c r="G1723" t="s">
        <v>23</v>
      </c>
      <c r="H1723">
        <v>1</v>
      </c>
      <c r="I1723" t="s">
        <v>139</v>
      </c>
      <c r="J1723" t="s">
        <v>140</v>
      </c>
      <c r="K1723" t="s">
        <v>23</v>
      </c>
      <c r="L1723">
        <v>8.0656376025587534E-2</v>
      </c>
      <c r="M1723" t="s">
        <v>29</v>
      </c>
      <c r="N1723" t="s">
        <v>145</v>
      </c>
      <c r="P1723" cm="1">
        <f t="array" ref="P1723">IF(BOM_NOUR[[#This Row],[STAGE]]="05.Assembly",
SUMPRODUCT(--(BOM_NOUR[[#This Row],[STAGE]]=TW_T[STAGE])*(BOM_NOUR[[#This Row],[Mgroup]]=TW_T[Mgroup]),TW_T[TW]),
SUMPRODUCT(--(BOM_NOUR[[#This Row],[STAGE]]=TW_T[STAGE]),TW_T[TW]))</f>
        <v>0</v>
      </c>
      <c r="R1723" s="19" t="s">
        <v>406</v>
      </c>
    </row>
    <row r="1724" spans="2:18" hidden="1">
      <c r="B1724" t="s">
        <v>58</v>
      </c>
      <c r="C1724" t="s">
        <v>27</v>
      </c>
      <c r="D1724" t="s">
        <v>33</v>
      </c>
      <c r="E1724" t="s">
        <v>161</v>
      </c>
      <c r="F1724" t="s">
        <v>162</v>
      </c>
      <c r="G1724" t="s">
        <v>23</v>
      </c>
      <c r="H1724">
        <v>1</v>
      </c>
      <c r="I1724" t="s">
        <v>141</v>
      </c>
      <c r="J1724" t="s">
        <v>142</v>
      </c>
      <c r="K1724" t="s">
        <v>23</v>
      </c>
      <c r="L1724">
        <v>1.5296898901404534E-3</v>
      </c>
      <c r="M1724" t="s">
        <v>29</v>
      </c>
      <c r="N1724" t="s">
        <v>19</v>
      </c>
      <c r="P1724" cm="1">
        <f t="array" ref="P1724">IF(BOM_NOUR[[#This Row],[STAGE]]="05.Assembly",
SUMPRODUCT(--(BOM_NOUR[[#This Row],[STAGE]]=TW_T[STAGE])*(BOM_NOUR[[#This Row],[Mgroup]]=TW_T[Mgroup]),TW_T[TW]),
SUMPRODUCT(--(BOM_NOUR[[#This Row],[STAGE]]=TW_T[STAGE]),TW_T[TW]))</f>
        <v>0</v>
      </c>
      <c r="R1724" s="19" t="s">
        <v>406</v>
      </c>
    </row>
    <row r="1725" spans="2:18" hidden="1">
      <c r="B1725" t="s">
        <v>62</v>
      </c>
      <c r="C1725" t="s">
        <v>27</v>
      </c>
      <c r="D1725" t="s">
        <v>32</v>
      </c>
      <c r="E1725" t="s">
        <v>122</v>
      </c>
      <c r="F1725" t="s">
        <v>126</v>
      </c>
      <c r="G1725" t="s">
        <v>68</v>
      </c>
      <c r="H1725">
        <v>1</v>
      </c>
      <c r="I1725" t="s">
        <v>171</v>
      </c>
      <c r="J1725" t="s">
        <v>126</v>
      </c>
      <c r="K1725" t="s">
        <v>68</v>
      </c>
      <c r="L1725">
        <v>0.5</v>
      </c>
      <c r="M1725" t="s">
        <v>28</v>
      </c>
      <c r="N1725" t="s">
        <v>1240</v>
      </c>
      <c r="P1725" cm="1">
        <f t="array" ref="P1725">IF(BOM_NOUR[[#This Row],[STAGE]]="05.Assembly",
SUMPRODUCT(--(BOM_NOUR[[#This Row],[STAGE]]=TW_T[STAGE])*(BOM_NOUR[[#This Row],[Mgroup]]=TW_T[Mgroup]),TW_T[TW]),
SUMPRODUCT(--(BOM_NOUR[[#This Row],[STAGE]]=TW_T[STAGE]),TW_T[TW]))</f>
        <v>3.976987308555345E-2</v>
      </c>
      <c r="R1725" s="19" t="s">
        <v>406</v>
      </c>
    </row>
    <row r="1726" spans="2:18" hidden="1">
      <c r="B1726" t="s">
        <v>61</v>
      </c>
      <c r="C1726" t="s">
        <v>27</v>
      </c>
      <c r="D1726" t="s">
        <v>1240</v>
      </c>
      <c r="E1726" t="s">
        <v>171</v>
      </c>
      <c r="F1726" t="s">
        <v>126</v>
      </c>
      <c r="G1726" t="s">
        <v>68</v>
      </c>
      <c r="H1726">
        <v>1</v>
      </c>
      <c r="I1726" t="s">
        <v>69</v>
      </c>
      <c r="J1726" t="s">
        <v>70</v>
      </c>
      <c r="K1726" t="s">
        <v>68</v>
      </c>
      <c r="L1726">
        <v>1</v>
      </c>
      <c r="M1726" t="s">
        <v>28</v>
      </c>
      <c r="N1726" t="s">
        <v>167</v>
      </c>
      <c r="P1726" cm="1">
        <f t="array" ref="P1726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26" s="19" t="s">
        <v>406</v>
      </c>
    </row>
    <row r="1727" spans="2:18" hidden="1">
      <c r="B1727" t="s">
        <v>61</v>
      </c>
      <c r="C1727" t="s">
        <v>27</v>
      </c>
      <c r="D1727" t="s">
        <v>1240</v>
      </c>
      <c r="E1727" t="s">
        <v>171</v>
      </c>
      <c r="F1727" t="s">
        <v>126</v>
      </c>
      <c r="G1727" t="s">
        <v>68</v>
      </c>
      <c r="H1727">
        <v>1</v>
      </c>
      <c r="I1727" t="s">
        <v>131</v>
      </c>
      <c r="J1727" t="s">
        <v>132</v>
      </c>
      <c r="K1727" t="s">
        <v>23</v>
      </c>
      <c r="L1727">
        <v>0.21627499999999997</v>
      </c>
      <c r="M1727" t="s">
        <v>28</v>
      </c>
      <c r="N1727" t="s">
        <v>33</v>
      </c>
      <c r="P1727" cm="1">
        <f t="array" ref="P1727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27" s="19" t="s">
        <v>406</v>
      </c>
    </row>
    <row r="1728" spans="2:18" hidden="1">
      <c r="B1728" t="s">
        <v>62</v>
      </c>
      <c r="C1728" t="s">
        <v>27</v>
      </c>
      <c r="D1728" t="s">
        <v>32</v>
      </c>
      <c r="E1728" t="s">
        <v>121</v>
      </c>
      <c r="F1728" t="s">
        <v>125</v>
      </c>
      <c r="G1728" t="s">
        <v>68</v>
      </c>
      <c r="H1728">
        <v>1</v>
      </c>
      <c r="I1728" t="s">
        <v>170</v>
      </c>
      <c r="J1728" t="s">
        <v>125</v>
      </c>
      <c r="K1728" t="s">
        <v>68</v>
      </c>
      <c r="L1728">
        <v>0.5</v>
      </c>
      <c r="M1728" t="s">
        <v>28</v>
      </c>
      <c r="N1728" t="s">
        <v>1240</v>
      </c>
      <c r="P1728" cm="1">
        <f t="array" ref="P1728">IF(BOM_NOUR[[#This Row],[STAGE]]="05.Assembly",
SUMPRODUCT(--(BOM_NOUR[[#This Row],[STAGE]]=TW_T[STAGE])*(BOM_NOUR[[#This Row],[Mgroup]]=TW_T[Mgroup]),TW_T[TW]),
SUMPRODUCT(--(BOM_NOUR[[#This Row],[STAGE]]=TW_T[STAGE]),TW_T[TW]))</f>
        <v>3.976987308555345E-2</v>
      </c>
      <c r="R1728" s="19" t="s">
        <v>406</v>
      </c>
    </row>
    <row r="1729" spans="2:18" hidden="1">
      <c r="B1729" t="s">
        <v>61</v>
      </c>
      <c r="C1729" t="s">
        <v>27</v>
      </c>
      <c r="D1729" t="s">
        <v>1240</v>
      </c>
      <c r="E1729" t="s">
        <v>170</v>
      </c>
      <c r="F1729" t="s">
        <v>125</v>
      </c>
      <c r="G1729" t="s">
        <v>68</v>
      </c>
      <c r="H1729">
        <v>1</v>
      </c>
      <c r="I1729" t="s">
        <v>66</v>
      </c>
      <c r="J1729" t="s">
        <v>67</v>
      </c>
      <c r="K1729" t="s">
        <v>68</v>
      </c>
      <c r="L1729">
        <v>1</v>
      </c>
      <c r="M1729" t="s">
        <v>28</v>
      </c>
      <c r="N1729" t="s">
        <v>167</v>
      </c>
      <c r="P1729" cm="1">
        <f t="array" ref="P1729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29" s="19" t="s">
        <v>406</v>
      </c>
    </row>
    <row r="1730" spans="2:18" hidden="1">
      <c r="B1730" t="s">
        <v>61</v>
      </c>
      <c r="C1730" t="s">
        <v>27</v>
      </c>
      <c r="D1730" t="s">
        <v>1240</v>
      </c>
      <c r="E1730" t="s">
        <v>170</v>
      </c>
      <c r="F1730" t="s">
        <v>125</v>
      </c>
      <c r="G1730" t="s">
        <v>68</v>
      </c>
      <c r="H1730">
        <v>1</v>
      </c>
      <c r="I1730" t="s">
        <v>129</v>
      </c>
      <c r="J1730" t="s">
        <v>130</v>
      </c>
      <c r="K1730" t="s">
        <v>23</v>
      </c>
      <c r="L1730">
        <v>0.24087499999999998</v>
      </c>
      <c r="M1730" t="s">
        <v>28</v>
      </c>
      <c r="N1730" t="s">
        <v>33</v>
      </c>
      <c r="P1730" cm="1">
        <f t="array" ref="P1730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30" s="19" t="s">
        <v>406</v>
      </c>
    </row>
    <row r="1731" spans="2:18" hidden="1">
      <c r="B1731" t="s">
        <v>62</v>
      </c>
      <c r="C1731" t="s">
        <v>27</v>
      </c>
      <c r="D1731" t="s">
        <v>32</v>
      </c>
      <c r="E1731" t="s">
        <v>123</v>
      </c>
      <c r="F1731" t="s">
        <v>127</v>
      </c>
      <c r="G1731" t="s">
        <v>68</v>
      </c>
      <c r="H1731">
        <v>1</v>
      </c>
      <c r="I1731" t="s">
        <v>172</v>
      </c>
      <c r="J1731" t="s">
        <v>127</v>
      </c>
      <c r="K1731" t="s">
        <v>68</v>
      </c>
      <c r="L1731">
        <v>0.5</v>
      </c>
      <c r="M1731" t="s">
        <v>28</v>
      </c>
      <c r="N1731" t="s">
        <v>1240</v>
      </c>
      <c r="P1731" cm="1">
        <f t="array" ref="P1731">IF(BOM_NOUR[[#This Row],[STAGE]]="05.Assembly",
SUMPRODUCT(--(BOM_NOUR[[#This Row],[STAGE]]=TW_T[STAGE])*(BOM_NOUR[[#This Row],[Mgroup]]=TW_T[Mgroup]),TW_T[TW]),
SUMPRODUCT(--(BOM_NOUR[[#This Row],[STAGE]]=TW_T[STAGE]),TW_T[TW]))</f>
        <v>3.976987308555345E-2</v>
      </c>
      <c r="R1731" s="19" t="s">
        <v>406</v>
      </c>
    </row>
    <row r="1732" spans="2:18" hidden="1">
      <c r="B1732" t="s">
        <v>61</v>
      </c>
      <c r="C1732" t="s">
        <v>27</v>
      </c>
      <c r="D1732" t="s">
        <v>1240</v>
      </c>
      <c r="E1732" t="s">
        <v>172</v>
      </c>
      <c r="F1732" t="s">
        <v>127</v>
      </c>
      <c r="G1732" t="s">
        <v>68</v>
      </c>
      <c r="H1732">
        <v>1</v>
      </c>
      <c r="I1732" t="s">
        <v>71</v>
      </c>
      <c r="J1732" t="s">
        <v>133</v>
      </c>
      <c r="K1732" t="s">
        <v>68</v>
      </c>
      <c r="L1732">
        <v>1</v>
      </c>
      <c r="M1732" t="s">
        <v>28</v>
      </c>
      <c r="N1732" t="s">
        <v>167</v>
      </c>
      <c r="P1732" cm="1">
        <f t="array" ref="P1732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32" s="19" t="s">
        <v>406</v>
      </c>
    </row>
    <row r="1733" spans="2:18" hidden="1">
      <c r="B1733" t="s">
        <v>61</v>
      </c>
      <c r="C1733" t="s">
        <v>27</v>
      </c>
      <c r="D1733" t="s">
        <v>1240</v>
      </c>
      <c r="E1733" t="s">
        <v>172</v>
      </c>
      <c r="F1733" t="s">
        <v>127</v>
      </c>
      <c r="G1733" t="s">
        <v>68</v>
      </c>
      <c r="H1733">
        <v>1</v>
      </c>
      <c r="I1733" t="s">
        <v>129</v>
      </c>
      <c r="J1733" t="s">
        <v>130</v>
      </c>
      <c r="K1733" t="s">
        <v>23</v>
      </c>
      <c r="L1733">
        <v>0.17629999999999998</v>
      </c>
      <c r="M1733" t="s">
        <v>28</v>
      </c>
      <c r="N1733" t="s">
        <v>33</v>
      </c>
      <c r="P1733" cm="1">
        <f t="array" ref="P1733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33" s="19" t="s">
        <v>406</v>
      </c>
    </row>
    <row r="1734" spans="2:18" hidden="1">
      <c r="B1734" t="s">
        <v>62</v>
      </c>
      <c r="C1734" t="s">
        <v>27</v>
      </c>
      <c r="D1734" t="s">
        <v>32</v>
      </c>
      <c r="E1734" t="s">
        <v>124</v>
      </c>
      <c r="F1734" t="s">
        <v>128</v>
      </c>
      <c r="G1734" t="s">
        <v>68</v>
      </c>
      <c r="H1734">
        <v>1</v>
      </c>
      <c r="I1734" t="s">
        <v>173</v>
      </c>
      <c r="J1734" t="s">
        <v>128</v>
      </c>
      <c r="K1734" t="s">
        <v>68</v>
      </c>
      <c r="L1734">
        <v>0.5</v>
      </c>
      <c r="M1734" t="s">
        <v>28</v>
      </c>
      <c r="N1734" t="s">
        <v>1240</v>
      </c>
      <c r="P1734" cm="1">
        <f t="array" ref="P1734">IF(BOM_NOUR[[#This Row],[STAGE]]="05.Assembly",
SUMPRODUCT(--(BOM_NOUR[[#This Row],[STAGE]]=TW_T[STAGE])*(BOM_NOUR[[#This Row],[Mgroup]]=TW_T[Mgroup]),TW_T[TW]),
SUMPRODUCT(--(BOM_NOUR[[#This Row],[STAGE]]=TW_T[STAGE]),TW_T[TW]))</f>
        <v>3.976987308555345E-2</v>
      </c>
      <c r="R1734" s="19" t="s">
        <v>406</v>
      </c>
    </row>
    <row r="1735" spans="2:18" hidden="1">
      <c r="B1735" t="s">
        <v>61</v>
      </c>
      <c r="C1735" t="s">
        <v>27</v>
      </c>
      <c r="D1735" t="s">
        <v>1240</v>
      </c>
      <c r="E1735" t="s">
        <v>173</v>
      </c>
      <c r="F1735" t="s">
        <v>128</v>
      </c>
      <c r="G1735" t="s">
        <v>68</v>
      </c>
      <c r="H1735">
        <v>1</v>
      </c>
      <c r="I1735" t="s">
        <v>71</v>
      </c>
      <c r="J1735" t="s">
        <v>133</v>
      </c>
      <c r="K1735" t="s">
        <v>68</v>
      </c>
      <c r="L1735">
        <v>1</v>
      </c>
      <c r="M1735" t="s">
        <v>28</v>
      </c>
      <c r="N1735" t="s">
        <v>167</v>
      </c>
      <c r="P1735" cm="1">
        <f t="array" ref="P1735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35" s="19" t="s">
        <v>406</v>
      </c>
    </row>
    <row r="1736" spans="2:18" hidden="1">
      <c r="B1736" t="s">
        <v>61</v>
      </c>
      <c r="C1736" t="s">
        <v>27</v>
      </c>
      <c r="D1736" t="s">
        <v>1240</v>
      </c>
      <c r="E1736" t="s">
        <v>173</v>
      </c>
      <c r="F1736" t="s">
        <v>128</v>
      </c>
      <c r="G1736" t="s">
        <v>68</v>
      </c>
      <c r="H1736">
        <v>1</v>
      </c>
      <c r="I1736" t="s">
        <v>131</v>
      </c>
      <c r="J1736" t="s">
        <v>132</v>
      </c>
      <c r="K1736" t="s">
        <v>23</v>
      </c>
      <c r="L1736">
        <v>0.13939999999999997</v>
      </c>
      <c r="M1736" t="s">
        <v>28</v>
      </c>
      <c r="N1736" t="s">
        <v>33</v>
      </c>
      <c r="P1736" cm="1">
        <f t="array" ref="P1736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36" s="19" t="s">
        <v>406</v>
      </c>
    </row>
    <row r="1737" spans="2:18" hidden="1">
      <c r="B1737" t="s">
        <v>61</v>
      </c>
      <c r="C1737" t="s">
        <v>27</v>
      </c>
      <c r="D1737" t="s">
        <v>1241</v>
      </c>
      <c r="E1737" t="s">
        <v>87</v>
      </c>
      <c r="F1737" t="s">
        <v>88</v>
      </c>
      <c r="G1737" t="s">
        <v>68</v>
      </c>
      <c r="H1737">
        <v>1</v>
      </c>
      <c r="I1737" t="s">
        <v>75</v>
      </c>
      <c r="J1737" t="s">
        <v>76</v>
      </c>
      <c r="K1737" t="s">
        <v>68</v>
      </c>
      <c r="L1737">
        <v>1</v>
      </c>
      <c r="M1737" t="s">
        <v>28</v>
      </c>
      <c r="N1737" t="s">
        <v>166</v>
      </c>
      <c r="P1737" cm="1">
        <f t="array" ref="P1737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37" s="19" t="s">
        <v>406</v>
      </c>
    </row>
    <row r="1738" spans="2:18" hidden="1">
      <c r="B1738" t="s">
        <v>61</v>
      </c>
      <c r="C1738" t="s">
        <v>27</v>
      </c>
      <c r="D1738" t="s">
        <v>1241</v>
      </c>
      <c r="E1738" t="s">
        <v>87</v>
      </c>
      <c r="F1738" t="s">
        <v>88</v>
      </c>
      <c r="G1738" t="s">
        <v>68</v>
      </c>
      <c r="H1738">
        <v>1</v>
      </c>
      <c r="I1738" t="s">
        <v>105</v>
      </c>
      <c r="J1738" t="s">
        <v>1242</v>
      </c>
      <c r="K1738" t="s">
        <v>106</v>
      </c>
      <c r="L1738">
        <v>2.9000000000000001E-2</v>
      </c>
      <c r="M1738" t="s">
        <v>29</v>
      </c>
      <c r="N1738" t="s">
        <v>40</v>
      </c>
      <c r="P1738" cm="1">
        <f t="array" ref="P1738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38" s="19" t="s">
        <v>406</v>
      </c>
    </row>
    <row r="1739" spans="2:18" hidden="1">
      <c r="B1739" t="s">
        <v>61</v>
      </c>
      <c r="C1739" t="s">
        <v>27</v>
      </c>
      <c r="D1739" t="s">
        <v>1241</v>
      </c>
      <c r="E1739" t="s">
        <v>87</v>
      </c>
      <c r="F1739" t="s">
        <v>88</v>
      </c>
      <c r="G1739" t="s">
        <v>68</v>
      </c>
      <c r="H1739">
        <v>1</v>
      </c>
      <c r="I1739" t="s">
        <v>107</v>
      </c>
      <c r="J1739" t="s">
        <v>108</v>
      </c>
      <c r="K1739" t="s">
        <v>23</v>
      </c>
      <c r="L1739">
        <v>8.0974999999999991E-2</v>
      </c>
      <c r="M1739" t="s">
        <v>28</v>
      </c>
      <c r="N1739" t="s">
        <v>33</v>
      </c>
      <c r="P1739" cm="1">
        <f t="array" ref="P1739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39" s="19" t="s">
        <v>406</v>
      </c>
    </row>
    <row r="1740" spans="2:18" hidden="1">
      <c r="B1740" t="s">
        <v>61</v>
      </c>
      <c r="C1740" t="s">
        <v>27</v>
      </c>
      <c r="D1740" t="s">
        <v>1241</v>
      </c>
      <c r="E1740" t="s">
        <v>91</v>
      </c>
      <c r="F1740" t="s">
        <v>92</v>
      </c>
      <c r="G1740" t="s">
        <v>68</v>
      </c>
      <c r="H1740">
        <v>1</v>
      </c>
      <c r="I1740" t="s">
        <v>77</v>
      </c>
      <c r="J1740" t="s">
        <v>78</v>
      </c>
      <c r="K1740" t="s">
        <v>68</v>
      </c>
      <c r="L1740">
        <v>1</v>
      </c>
      <c r="M1740" t="s">
        <v>28</v>
      </c>
      <c r="N1740" t="s">
        <v>166</v>
      </c>
      <c r="P1740" cm="1">
        <f t="array" ref="P1740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40" s="19" t="s">
        <v>406</v>
      </c>
    </row>
    <row r="1741" spans="2:18" hidden="1">
      <c r="B1741" t="s">
        <v>61</v>
      </c>
      <c r="C1741" t="s">
        <v>27</v>
      </c>
      <c r="D1741" t="s">
        <v>1241</v>
      </c>
      <c r="E1741" t="s">
        <v>91</v>
      </c>
      <c r="F1741" t="s">
        <v>92</v>
      </c>
      <c r="G1741" t="s">
        <v>68</v>
      </c>
      <c r="H1741">
        <v>1</v>
      </c>
      <c r="I1741" t="s">
        <v>105</v>
      </c>
      <c r="J1741" t="s">
        <v>1242</v>
      </c>
      <c r="K1741" t="s">
        <v>106</v>
      </c>
      <c r="L1741">
        <v>2.9000000000000001E-2</v>
      </c>
      <c r="M1741" t="s">
        <v>29</v>
      </c>
      <c r="N1741" t="s">
        <v>40</v>
      </c>
      <c r="P1741" cm="1">
        <f t="array" ref="P1741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41" s="19" t="s">
        <v>406</v>
      </c>
    </row>
    <row r="1742" spans="2:18" hidden="1">
      <c r="B1742" t="s">
        <v>61</v>
      </c>
      <c r="C1742" t="s">
        <v>27</v>
      </c>
      <c r="D1742" t="s">
        <v>1241</v>
      </c>
      <c r="E1742" t="s">
        <v>91</v>
      </c>
      <c r="F1742" t="s">
        <v>92</v>
      </c>
      <c r="G1742" t="s">
        <v>68</v>
      </c>
      <c r="H1742">
        <v>1</v>
      </c>
      <c r="I1742" t="s">
        <v>110</v>
      </c>
      <c r="J1742" t="s">
        <v>111</v>
      </c>
      <c r="K1742" t="s">
        <v>23</v>
      </c>
      <c r="L1742">
        <v>9.2762499999999984E-2</v>
      </c>
      <c r="M1742" t="s">
        <v>28</v>
      </c>
      <c r="N1742" t="s">
        <v>33</v>
      </c>
      <c r="P1742" cm="1">
        <f t="array" ref="P1742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42" s="19" t="s">
        <v>406</v>
      </c>
    </row>
    <row r="1743" spans="2:18" hidden="1">
      <c r="B1743" t="s">
        <v>61</v>
      </c>
      <c r="C1743" t="s">
        <v>27</v>
      </c>
      <c r="D1743" t="s">
        <v>1241</v>
      </c>
      <c r="E1743" t="s">
        <v>95</v>
      </c>
      <c r="F1743" t="s">
        <v>96</v>
      </c>
      <c r="G1743" t="s">
        <v>68</v>
      </c>
      <c r="H1743">
        <v>1</v>
      </c>
      <c r="I1743" t="s">
        <v>79</v>
      </c>
      <c r="J1743" t="s">
        <v>80</v>
      </c>
      <c r="K1743" t="s">
        <v>68</v>
      </c>
      <c r="L1743">
        <v>1</v>
      </c>
      <c r="M1743" t="s">
        <v>28</v>
      </c>
      <c r="N1743" t="s">
        <v>166</v>
      </c>
      <c r="P1743" cm="1">
        <f t="array" ref="P1743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43" s="19" t="s">
        <v>406</v>
      </c>
    </row>
    <row r="1744" spans="2:18" hidden="1">
      <c r="B1744" t="s">
        <v>61</v>
      </c>
      <c r="C1744" t="s">
        <v>27</v>
      </c>
      <c r="D1744" t="s">
        <v>1241</v>
      </c>
      <c r="E1744" t="s">
        <v>95</v>
      </c>
      <c r="F1744" t="s">
        <v>96</v>
      </c>
      <c r="G1744" t="s">
        <v>68</v>
      </c>
      <c r="H1744">
        <v>1</v>
      </c>
      <c r="I1744" t="s">
        <v>511</v>
      </c>
      <c r="J1744" t="s">
        <v>1243</v>
      </c>
      <c r="K1744" t="s">
        <v>106</v>
      </c>
      <c r="L1744">
        <v>3.6864000000000001E-2</v>
      </c>
      <c r="M1744" t="s">
        <v>29</v>
      </c>
      <c r="N1744" t="s">
        <v>40</v>
      </c>
      <c r="P1744" cm="1">
        <f t="array" ref="P1744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44" s="19" t="s">
        <v>406</v>
      </c>
    </row>
    <row r="1745" spans="2:18" hidden="1">
      <c r="B1745" t="s">
        <v>61</v>
      </c>
      <c r="C1745" t="s">
        <v>27</v>
      </c>
      <c r="D1745" t="s">
        <v>1241</v>
      </c>
      <c r="E1745" t="s">
        <v>95</v>
      </c>
      <c r="F1745" t="s">
        <v>96</v>
      </c>
      <c r="G1745" t="s">
        <v>68</v>
      </c>
      <c r="H1745">
        <v>1</v>
      </c>
      <c r="I1745" t="s">
        <v>114</v>
      </c>
      <c r="J1745" t="s">
        <v>115</v>
      </c>
      <c r="K1745" t="s">
        <v>23</v>
      </c>
      <c r="L1745">
        <v>0.10813749999999998</v>
      </c>
      <c r="M1745" t="s">
        <v>28</v>
      </c>
      <c r="N1745" t="s">
        <v>33</v>
      </c>
      <c r="P1745" cm="1">
        <f t="array" ref="P1745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45" s="19" t="s">
        <v>406</v>
      </c>
    </row>
    <row r="1746" spans="2:18" hidden="1">
      <c r="B1746" t="s">
        <v>61</v>
      </c>
      <c r="C1746" t="s">
        <v>27</v>
      </c>
      <c r="D1746" t="s">
        <v>1241</v>
      </c>
      <c r="E1746" t="s">
        <v>97</v>
      </c>
      <c r="F1746" t="s">
        <v>98</v>
      </c>
      <c r="G1746" t="s">
        <v>68</v>
      </c>
      <c r="H1746">
        <v>1</v>
      </c>
      <c r="I1746" t="s">
        <v>79</v>
      </c>
      <c r="J1746" t="s">
        <v>80</v>
      </c>
      <c r="K1746" t="s">
        <v>68</v>
      </c>
      <c r="L1746">
        <v>1</v>
      </c>
      <c r="M1746" t="s">
        <v>28</v>
      </c>
      <c r="N1746" t="s">
        <v>166</v>
      </c>
      <c r="P1746" cm="1">
        <f t="array" ref="P1746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46" s="19" t="s">
        <v>406</v>
      </c>
    </row>
    <row r="1747" spans="2:18" hidden="1">
      <c r="B1747" t="s">
        <v>61</v>
      </c>
      <c r="C1747" t="s">
        <v>27</v>
      </c>
      <c r="D1747" t="s">
        <v>1241</v>
      </c>
      <c r="E1747" t="s">
        <v>97</v>
      </c>
      <c r="F1747" t="s">
        <v>98</v>
      </c>
      <c r="G1747" t="s">
        <v>68</v>
      </c>
      <c r="H1747">
        <v>1</v>
      </c>
      <c r="I1747" t="s">
        <v>511</v>
      </c>
      <c r="J1747" t="s">
        <v>1243</v>
      </c>
      <c r="K1747" t="s">
        <v>106</v>
      </c>
      <c r="L1747">
        <v>3.6864000000000001E-2</v>
      </c>
      <c r="M1747" t="s">
        <v>29</v>
      </c>
      <c r="N1747" t="s">
        <v>40</v>
      </c>
      <c r="P1747" cm="1">
        <f t="array" ref="P1747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47" s="19" t="s">
        <v>406</v>
      </c>
    </row>
    <row r="1748" spans="2:18" hidden="1">
      <c r="B1748" t="s">
        <v>61</v>
      </c>
      <c r="C1748" t="s">
        <v>27</v>
      </c>
      <c r="D1748" t="s">
        <v>1241</v>
      </c>
      <c r="E1748" t="s">
        <v>97</v>
      </c>
      <c r="F1748" t="s">
        <v>98</v>
      </c>
      <c r="G1748" t="s">
        <v>68</v>
      </c>
      <c r="H1748">
        <v>1</v>
      </c>
      <c r="I1748" t="s">
        <v>116</v>
      </c>
      <c r="J1748" t="s">
        <v>117</v>
      </c>
      <c r="K1748" t="s">
        <v>23</v>
      </c>
      <c r="L1748">
        <v>0.10813749999999998</v>
      </c>
      <c r="M1748" t="s">
        <v>28</v>
      </c>
      <c r="N1748" t="s">
        <v>33</v>
      </c>
      <c r="P1748" cm="1">
        <f t="array" ref="P1748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48" s="19" t="s">
        <v>406</v>
      </c>
    </row>
    <row r="1749" spans="2:18" hidden="1">
      <c r="B1749" t="s">
        <v>61</v>
      </c>
      <c r="C1749" t="s">
        <v>27</v>
      </c>
      <c r="D1749" t="s">
        <v>1241</v>
      </c>
      <c r="E1749" t="s">
        <v>99</v>
      </c>
      <c r="F1749" t="s">
        <v>100</v>
      </c>
      <c r="G1749" t="s">
        <v>68</v>
      </c>
      <c r="H1749">
        <v>1</v>
      </c>
      <c r="I1749" t="s">
        <v>81</v>
      </c>
      <c r="J1749" t="s">
        <v>82</v>
      </c>
      <c r="K1749" t="s">
        <v>68</v>
      </c>
      <c r="L1749">
        <v>1</v>
      </c>
      <c r="M1749" t="s">
        <v>28</v>
      </c>
      <c r="N1749" t="s">
        <v>166</v>
      </c>
      <c r="P1749" cm="1">
        <f t="array" ref="P1749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49" s="19" t="s">
        <v>406</v>
      </c>
    </row>
    <row r="1750" spans="2:18" hidden="1">
      <c r="B1750" t="s">
        <v>61</v>
      </c>
      <c r="C1750" t="s">
        <v>27</v>
      </c>
      <c r="D1750" t="s">
        <v>1241</v>
      </c>
      <c r="E1750" t="s">
        <v>99</v>
      </c>
      <c r="F1750" t="s">
        <v>100</v>
      </c>
      <c r="G1750" t="s">
        <v>68</v>
      </c>
      <c r="H1750">
        <v>1</v>
      </c>
      <c r="I1750" t="s">
        <v>511</v>
      </c>
      <c r="J1750" t="s">
        <v>1243</v>
      </c>
      <c r="K1750" t="s">
        <v>106</v>
      </c>
      <c r="L1750">
        <v>3.6864000000000001E-2</v>
      </c>
      <c r="M1750" t="s">
        <v>29</v>
      </c>
      <c r="N1750" t="s">
        <v>40</v>
      </c>
      <c r="P1750" cm="1">
        <f t="array" ref="P1750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50" s="19" t="s">
        <v>406</v>
      </c>
    </row>
    <row r="1751" spans="2:18" hidden="1">
      <c r="B1751" t="s">
        <v>61</v>
      </c>
      <c r="C1751" t="s">
        <v>27</v>
      </c>
      <c r="D1751" t="s">
        <v>1241</v>
      </c>
      <c r="E1751" t="s">
        <v>99</v>
      </c>
      <c r="F1751" t="s">
        <v>100</v>
      </c>
      <c r="G1751" t="s">
        <v>68</v>
      </c>
      <c r="H1751">
        <v>1</v>
      </c>
      <c r="I1751" t="s">
        <v>118</v>
      </c>
      <c r="J1751" t="s">
        <v>165</v>
      </c>
      <c r="K1751" t="s">
        <v>23</v>
      </c>
      <c r="L1751">
        <v>0.11326249999999999</v>
      </c>
      <c r="M1751" t="s">
        <v>28</v>
      </c>
      <c r="N1751" t="s">
        <v>33</v>
      </c>
      <c r="P1751" cm="1">
        <f t="array" ref="P1751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51" s="19" t="s">
        <v>406</v>
      </c>
    </row>
    <row r="1752" spans="2:18" hidden="1">
      <c r="B1752" t="s">
        <v>61</v>
      </c>
      <c r="C1752" t="s">
        <v>27</v>
      </c>
      <c r="D1752" t="s">
        <v>1241</v>
      </c>
      <c r="E1752" t="s">
        <v>103</v>
      </c>
      <c r="F1752" t="s">
        <v>104</v>
      </c>
      <c r="G1752" t="s">
        <v>68</v>
      </c>
      <c r="H1752">
        <v>1</v>
      </c>
      <c r="I1752" t="s">
        <v>152</v>
      </c>
      <c r="J1752" t="s">
        <v>153</v>
      </c>
      <c r="K1752" t="s">
        <v>68</v>
      </c>
      <c r="L1752">
        <v>1</v>
      </c>
      <c r="M1752" t="s">
        <v>28</v>
      </c>
      <c r="N1752" t="s">
        <v>166</v>
      </c>
      <c r="P1752" cm="1">
        <f t="array" ref="P1752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52" s="19" t="s">
        <v>406</v>
      </c>
    </row>
    <row r="1753" spans="2:18" hidden="1">
      <c r="B1753" t="s">
        <v>61</v>
      </c>
      <c r="C1753" t="s">
        <v>27</v>
      </c>
      <c r="D1753" t="s">
        <v>1241</v>
      </c>
      <c r="E1753" t="s">
        <v>103</v>
      </c>
      <c r="F1753" t="s">
        <v>104</v>
      </c>
      <c r="G1753" t="s">
        <v>68</v>
      </c>
      <c r="H1753">
        <v>1</v>
      </c>
      <c r="I1753" t="s">
        <v>511</v>
      </c>
      <c r="J1753" t="s">
        <v>1243</v>
      </c>
      <c r="K1753" t="s">
        <v>106</v>
      </c>
      <c r="L1753">
        <v>3.6864000000000001E-2</v>
      </c>
      <c r="M1753" t="s">
        <v>29</v>
      </c>
      <c r="N1753" t="s">
        <v>40</v>
      </c>
      <c r="P1753" cm="1">
        <f t="array" ref="P1753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53" s="19" t="s">
        <v>406</v>
      </c>
    </row>
    <row r="1754" spans="2:18" hidden="1">
      <c r="B1754" t="s">
        <v>61</v>
      </c>
      <c r="C1754" t="s">
        <v>27</v>
      </c>
      <c r="D1754" t="s">
        <v>1241</v>
      </c>
      <c r="E1754" t="s">
        <v>103</v>
      </c>
      <c r="F1754" t="s">
        <v>104</v>
      </c>
      <c r="G1754" t="s">
        <v>68</v>
      </c>
      <c r="H1754">
        <v>1</v>
      </c>
      <c r="I1754" t="s">
        <v>118</v>
      </c>
      <c r="J1754" t="s">
        <v>120</v>
      </c>
      <c r="K1754" t="s">
        <v>23</v>
      </c>
      <c r="L1754">
        <v>0.12504999999999999</v>
      </c>
      <c r="M1754" t="s">
        <v>28</v>
      </c>
      <c r="N1754" t="s">
        <v>33</v>
      </c>
      <c r="P1754" cm="1">
        <f t="array" ref="P1754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54" s="19" t="s">
        <v>406</v>
      </c>
    </row>
    <row r="1755" spans="2:18" hidden="1">
      <c r="B1755" t="s">
        <v>61</v>
      </c>
      <c r="C1755" t="s">
        <v>27</v>
      </c>
      <c r="D1755" t="s">
        <v>1241</v>
      </c>
      <c r="E1755" t="s">
        <v>101</v>
      </c>
      <c r="F1755" t="s">
        <v>102</v>
      </c>
      <c r="G1755" t="s">
        <v>68</v>
      </c>
      <c r="H1755">
        <v>1</v>
      </c>
      <c r="I1755" t="s">
        <v>81</v>
      </c>
      <c r="J1755" t="s">
        <v>82</v>
      </c>
      <c r="K1755" t="s">
        <v>68</v>
      </c>
      <c r="L1755">
        <v>1</v>
      </c>
      <c r="M1755" t="s">
        <v>28</v>
      </c>
      <c r="N1755" t="s">
        <v>166</v>
      </c>
      <c r="P1755" cm="1">
        <f t="array" ref="P1755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55" s="19" t="s">
        <v>406</v>
      </c>
    </row>
    <row r="1756" spans="2:18" hidden="1">
      <c r="B1756" t="s">
        <v>61</v>
      </c>
      <c r="C1756" t="s">
        <v>27</v>
      </c>
      <c r="D1756" t="s">
        <v>1241</v>
      </c>
      <c r="E1756" t="s">
        <v>101</v>
      </c>
      <c r="F1756" t="s">
        <v>102</v>
      </c>
      <c r="G1756" t="s">
        <v>68</v>
      </c>
      <c r="H1756">
        <v>1</v>
      </c>
      <c r="I1756" t="s">
        <v>511</v>
      </c>
      <c r="J1756" t="s">
        <v>1243</v>
      </c>
      <c r="K1756" t="s">
        <v>106</v>
      </c>
      <c r="L1756">
        <v>3.6864000000000001E-2</v>
      </c>
      <c r="M1756" t="s">
        <v>29</v>
      </c>
      <c r="N1756" t="s">
        <v>40</v>
      </c>
      <c r="P1756" cm="1">
        <f t="array" ref="P1756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56" s="19" t="s">
        <v>406</v>
      </c>
    </row>
    <row r="1757" spans="2:18" hidden="1">
      <c r="B1757" t="s">
        <v>61</v>
      </c>
      <c r="C1757" t="s">
        <v>27</v>
      </c>
      <c r="D1757" t="s">
        <v>1241</v>
      </c>
      <c r="E1757" t="s">
        <v>101</v>
      </c>
      <c r="F1757" t="s">
        <v>102</v>
      </c>
      <c r="G1757" t="s">
        <v>68</v>
      </c>
      <c r="H1757">
        <v>1</v>
      </c>
      <c r="I1757" t="s">
        <v>136</v>
      </c>
      <c r="J1757" t="s">
        <v>119</v>
      </c>
      <c r="K1757" t="s">
        <v>23</v>
      </c>
      <c r="L1757">
        <v>0.11326249999999999</v>
      </c>
      <c r="M1757" t="s">
        <v>28</v>
      </c>
      <c r="N1757" t="s">
        <v>33</v>
      </c>
      <c r="P1757" cm="1">
        <f t="array" ref="P1757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57" s="19" t="s">
        <v>406</v>
      </c>
    </row>
    <row r="1758" spans="2:18" hidden="1">
      <c r="B1758" t="s">
        <v>61</v>
      </c>
      <c r="C1758" t="s">
        <v>27</v>
      </c>
      <c r="D1758" t="s">
        <v>1241</v>
      </c>
      <c r="E1758" t="s">
        <v>89</v>
      </c>
      <c r="F1758" t="s">
        <v>90</v>
      </c>
      <c r="G1758" t="s">
        <v>68</v>
      </c>
      <c r="H1758">
        <v>1</v>
      </c>
      <c r="I1758" t="s">
        <v>75</v>
      </c>
      <c r="J1758" t="s">
        <v>76</v>
      </c>
      <c r="K1758" t="s">
        <v>68</v>
      </c>
      <c r="L1758">
        <v>1</v>
      </c>
      <c r="M1758" t="s">
        <v>28</v>
      </c>
      <c r="N1758" t="s">
        <v>166</v>
      </c>
      <c r="P1758" cm="1">
        <f t="array" ref="P1758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58" s="19" t="s">
        <v>406</v>
      </c>
    </row>
    <row r="1759" spans="2:18" hidden="1">
      <c r="B1759" t="s">
        <v>61</v>
      </c>
      <c r="C1759" t="s">
        <v>27</v>
      </c>
      <c r="D1759" t="s">
        <v>1241</v>
      </c>
      <c r="E1759" t="s">
        <v>89</v>
      </c>
      <c r="F1759" t="s">
        <v>90</v>
      </c>
      <c r="G1759" t="s">
        <v>68</v>
      </c>
      <c r="H1759">
        <v>1</v>
      </c>
      <c r="I1759" t="s">
        <v>105</v>
      </c>
      <c r="J1759" t="s">
        <v>1242</v>
      </c>
      <c r="K1759" t="s">
        <v>106</v>
      </c>
      <c r="L1759">
        <v>2.9000000000000001E-2</v>
      </c>
      <c r="M1759" t="s">
        <v>29</v>
      </c>
      <c r="N1759" t="s">
        <v>40</v>
      </c>
      <c r="P1759" cm="1">
        <f t="array" ref="P1759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59" s="19" t="s">
        <v>406</v>
      </c>
    </row>
    <row r="1760" spans="2:18" hidden="1">
      <c r="B1760" t="s">
        <v>61</v>
      </c>
      <c r="C1760" t="s">
        <v>27</v>
      </c>
      <c r="D1760" t="s">
        <v>1241</v>
      </c>
      <c r="E1760" t="s">
        <v>89</v>
      </c>
      <c r="F1760" t="s">
        <v>90</v>
      </c>
      <c r="G1760" t="s">
        <v>68</v>
      </c>
      <c r="H1760">
        <v>1</v>
      </c>
      <c r="I1760" t="s">
        <v>134</v>
      </c>
      <c r="J1760" t="s">
        <v>109</v>
      </c>
      <c r="K1760" t="s">
        <v>23</v>
      </c>
      <c r="L1760">
        <v>8.0974999999999991E-2</v>
      </c>
      <c r="M1760" t="s">
        <v>28</v>
      </c>
      <c r="N1760" t="s">
        <v>33</v>
      </c>
      <c r="P1760" cm="1">
        <f t="array" ref="P1760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60" s="19" t="s">
        <v>406</v>
      </c>
    </row>
    <row r="1761" spans="2:18" hidden="1">
      <c r="B1761" t="s">
        <v>61</v>
      </c>
      <c r="C1761" t="s">
        <v>27</v>
      </c>
      <c r="D1761" t="s">
        <v>1241</v>
      </c>
      <c r="E1761" t="s">
        <v>93</v>
      </c>
      <c r="F1761" t="s">
        <v>94</v>
      </c>
      <c r="G1761" t="s">
        <v>68</v>
      </c>
      <c r="H1761">
        <v>1</v>
      </c>
      <c r="I1761" t="s">
        <v>150</v>
      </c>
      <c r="J1761" t="s">
        <v>164</v>
      </c>
      <c r="K1761" t="s">
        <v>68</v>
      </c>
      <c r="L1761">
        <v>1</v>
      </c>
      <c r="M1761" t="s">
        <v>28</v>
      </c>
      <c r="N1761" t="s">
        <v>166</v>
      </c>
      <c r="P1761" cm="1">
        <f t="array" ref="P1761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61" s="19" t="s">
        <v>406</v>
      </c>
    </row>
    <row r="1762" spans="2:18" hidden="1">
      <c r="B1762" t="s">
        <v>61</v>
      </c>
      <c r="C1762" t="s">
        <v>27</v>
      </c>
      <c r="D1762" t="s">
        <v>1241</v>
      </c>
      <c r="E1762" t="s">
        <v>93</v>
      </c>
      <c r="F1762" t="s">
        <v>94</v>
      </c>
      <c r="G1762" t="s">
        <v>68</v>
      </c>
      <c r="H1762">
        <v>1</v>
      </c>
      <c r="I1762" t="s">
        <v>105</v>
      </c>
      <c r="J1762" t="s">
        <v>1242</v>
      </c>
      <c r="K1762" t="s">
        <v>106</v>
      </c>
      <c r="L1762">
        <v>2.9000000000000001E-2</v>
      </c>
      <c r="M1762" t="s">
        <v>29</v>
      </c>
      <c r="N1762" t="s">
        <v>40</v>
      </c>
      <c r="P1762" cm="1">
        <f t="array" ref="P1762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62" s="19" t="s">
        <v>406</v>
      </c>
    </row>
    <row r="1763" spans="2:18" hidden="1">
      <c r="B1763" t="s">
        <v>61</v>
      </c>
      <c r="C1763" t="s">
        <v>27</v>
      </c>
      <c r="D1763" t="s">
        <v>1241</v>
      </c>
      <c r="E1763" t="s">
        <v>93</v>
      </c>
      <c r="F1763" t="s">
        <v>94</v>
      </c>
      <c r="G1763" t="s">
        <v>68</v>
      </c>
      <c r="H1763">
        <v>1</v>
      </c>
      <c r="I1763" t="s">
        <v>112</v>
      </c>
      <c r="J1763" t="s">
        <v>113</v>
      </c>
      <c r="K1763" t="s">
        <v>23</v>
      </c>
      <c r="L1763">
        <v>9.2249999999999985E-2</v>
      </c>
      <c r="M1763" t="s">
        <v>28</v>
      </c>
      <c r="N1763" t="s">
        <v>33</v>
      </c>
      <c r="P1763" cm="1">
        <f t="array" ref="P1763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1763" s="19" t="s">
        <v>406</v>
      </c>
    </row>
    <row r="1764" spans="2:18" hidden="1">
      <c r="B1764" t="s">
        <v>484</v>
      </c>
      <c r="C1764" t="s">
        <v>27</v>
      </c>
      <c r="D1764" t="s">
        <v>36</v>
      </c>
      <c r="E1764" t="s">
        <v>229</v>
      </c>
      <c r="F1764" t="s">
        <v>230</v>
      </c>
      <c r="G1764" t="s">
        <v>23</v>
      </c>
      <c r="H1764">
        <v>1</v>
      </c>
      <c r="I1764" t="s">
        <v>483</v>
      </c>
      <c r="J1764" t="s">
        <v>1244</v>
      </c>
      <c r="K1764" t="s">
        <v>23</v>
      </c>
      <c r="L1764">
        <v>0.379</v>
      </c>
      <c r="M1764" t="s">
        <v>29</v>
      </c>
      <c r="N1764" t="s">
        <v>145</v>
      </c>
      <c r="P1764" cm="1">
        <f t="array" ref="P1764">IF(BOM_NOUR[[#This Row],[STAGE]]="05.Assembly",
SUMPRODUCT(--(BOM_NOUR[[#This Row],[STAGE]]=TW_T[STAGE])*(BOM_NOUR[[#This Row],[Mgroup]]=TW_T[Mgroup]),TW_T[TW]),
SUMPRODUCT(--(BOM_NOUR[[#This Row],[STAGE]]=TW_T[STAGE]),TW_T[TW]))</f>
        <v>0</v>
      </c>
      <c r="R1764" s="19" t="s">
        <v>406</v>
      </c>
    </row>
    <row r="1765" spans="2:18" hidden="1">
      <c r="B1765" t="s">
        <v>484</v>
      </c>
      <c r="C1765" t="s">
        <v>27</v>
      </c>
      <c r="D1765" t="s">
        <v>36</v>
      </c>
      <c r="E1765" t="s">
        <v>229</v>
      </c>
      <c r="F1765" t="s">
        <v>230</v>
      </c>
      <c r="G1765" t="s">
        <v>23</v>
      </c>
      <c r="H1765">
        <v>1</v>
      </c>
      <c r="I1765" t="s">
        <v>18</v>
      </c>
      <c r="J1765" t="s">
        <v>138</v>
      </c>
      <c r="K1765" t="s">
        <v>23</v>
      </c>
      <c r="L1765">
        <v>0.379</v>
      </c>
      <c r="M1765" t="s">
        <v>29</v>
      </c>
      <c r="N1765" t="s">
        <v>19</v>
      </c>
      <c r="P1765" cm="1">
        <f t="array" ref="P1765">IF(BOM_NOUR[[#This Row],[STAGE]]="05.Assembly",
SUMPRODUCT(--(BOM_NOUR[[#This Row],[STAGE]]=TW_T[STAGE])*(BOM_NOUR[[#This Row],[Mgroup]]=TW_T[Mgroup]),TW_T[TW]),
SUMPRODUCT(--(BOM_NOUR[[#This Row],[STAGE]]=TW_T[STAGE]),TW_T[TW]))</f>
        <v>0</v>
      </c>
      <c r="R1765" s="19" t="s">
        <v>406</v>
      </c>
    </row>
    <row r="1766" spans="2:18" hidden="1">
      <c r="B1766" t="s">
        <v>63</v>
      </c>
      <c r="C1766" t="s">
        <v>27</v>
      </c>
      <c r="D1766" t="s">
        <v>30</v>
      </c>
      <c r="E1766" t="s">
        <v>432</v>
      </c>
      <c r="F1766" t="s">
        <v>325</v>
      </c>
      <c r="G1766" t="s">
        <v>68</v>
      </c>
      <c r="H1766">
        <v>1</v>
      </c>
      <c r="I1766" t="s">
        <v>252</v>
      </c>
      <c r="J1766" t="s">
        <v>1245</v>
      </c>
      <c r="K1766" t="s">
        <v>68</v>
      </c>
      <c r="L1766">
        <v>1</v>
      </c>
      <c r="M1766" t="s">
        <v>29</v>
      </c>
      <c r="N1766" t="s">
        <v>34</v>
      </c>
      <c r="P1766" cm="1">
        <f t="array" ref="P176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766" s="19" t="s">
        <v>406</v>
      </c>
    </row>
    <row r="1767" spans="2:18" hidden="1">
      <c r="B1767" t="s">
        <v>63</v>
      </c>
      <c r="C1767" t="s">
        <v>27</v>
      </c>
      <c r="D1767" t="s">
        <v>30</v>
      </c>
      <c r="E1767" t="s">
        <v>432</v>
      </c>
      <c r="F1767" t="s">
        <v>325</v>
      </c>
      <c r="G1767" t="s">
        <v>68</v>
      </c>
      <c r="H1767">
        <v>1</v>
      </c>
      <c r="I1767" t="s">
        <v>285</v>
      </c>
      <c r="J1767" t="s">
        <v>405</v>
      </c>
      <c r="K1767" t="s">
        <v>68</v>
      </c>
      <c r="L1767">
        <v>1</v>
      </c>
      <c r="M1767" t="s">
        <v>29</v>
      </c>
      <c r="N1767" t="s">
        <v>35</v>
      </c>
      <c r="P1767" cm="1">
        <f t="array" ref="P176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767" s="19" t="s">
        <v>406</v>
      </c>
    </row>
    <row r="1768" spans="2:18" hidden="1">
      <c r="B1768" t="s">
        <v>63</v>
      </c>
      <c r="C1768" t="s">
        <v>27</v>
      </c>
      <c r="D1768" t="s">
        <v>30</v>
      </c>
      <c r="E1768" t="s">
        <v>1109</v>
      </c>
      <c r="F1768" t="s">
        <v>322</v>
      </c>
      <c r="G1768" t="s">
        <v>68</v>
      </c>
      <c r="H1768">
        <v>1</v>
      </c>
      <c r="I1768" t="s">
        <v>99</v>
      </c>
      <c r="J1768" t="s">
        <v>231</v>
      </c>
      <c r="K1768" t="s">
        <v>68</v>
      </c>
      <c r="L1768">
        <v>24</v>
      </c>
      <c r="M1768" t="s">
        <v>28</v>
      </c>
      <c r="N1768" t="s">
        <v>32</v>
      </c>
      <c r="P1768" cm="1">
        <f t="array" ref="P176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68" s="19" t="s">
        <v>406</v>
      </c>
    </row>
    <row r="1769" spans="2:18" hidden="1">
      <c r="B1769" t="s">
        <v>63</v>
      </c>
      <c r="C1769" t="s">
        <v>27</v>
      </c>
      <c r="D1769" t="s">
        <v>30</v>
      </c>
      <c r="E1769" t="s">
        <v>1109</v>
      </c>
      <c r="F1769" t="s">
        <v>322</v>
      </c>
      <c r="G1769" t="s">
        <v>68</v>
      </c>
      <c r="H1769">
        <v>1</v>
      </c>
      <c r="I1769" t="s">
        <v>95</v>
      </c>
      <c r="J1769" t="s">
        <v>317</v>
      </c>
      <c r="K1769" t="s">
        <v>68</v>
      </c>
      <c r="L1769">
        <v>30</v>
      </c>
      <c r="M1769" t="s">
        <v>28</v>
      </c>
      <c r="N1769" t="s">
        <v>32</v>
      </c>
      <c r="P1769" cm="1">
        <f t="array" ref="P176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69" s="19" t="s">
        <v>406</v>
      </c>
    </row>
    <row r="1770" spans="2:18" hidden="1">
      <c r="B1770" t="s">
        <v>63</v>
      </c>
      <c r="C1770" t="s">
        <v>27</v>
      </c>
      <c r="D1770" t="s">
        <v>30</v>
      </c>
      <c r="E1770" t="s">
        <v>461</v>
      </c>
      <c r="F1770" t="s">
        <v>920</v>
      </c>
      <c r="G1770" t="s">
        <v>68</v>
      </c>
      <c r="H1770">
        <v>1</v>
      </c>
      <c r="I1770" t="s">
        <v>103</v>
      </c>
      <c r="J1770" t="s">
        <v>234</v>
      </c>
      <c r="K1770" t="s">
        <v>68</v>
      </c>
      <c r="L1770">
        <v>54</v>
      </c>
      <c r="M1770" t="s">
        <v>28</v>
      </c>
      <c r="N1770" t="s">
        <v>32</v>
      </c>
      <c r="P1770" cm="1">
        <f t="array" ref="P177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70" s="19" t="s">
        <v>406</v>
      </c>
    </row>
    <row r="1771" spans="2:18" hidden="1">
      <c r="B1771" t="s">
        <v>63</v>
      </c>
      <c r="C1771" t="s">
        <v>27</v>
      </c>
      <c r="D1771" t="s">
        <v>30</v>
      </c>
      <c r="E1771" t="s">
        <v>461</v>
      </c>
      <c r="F1771" t="s">
        <v>920</v>
      </c>
      <c r="G1771" t="s">
        <v>68</v>
      </c>
      <c r="H1771">
        <v>1</v>
      </c>
      <c r="I1771" t="s">
        <v>95</v>
      </c>
      <c r="J1771" t="s">
        <v>317</v>
      </c>
      <c r="K1771" t="s">
        <v>68</v>
      </c>
      <c r="L1771">
        <v>54</v>
      </c>
      <c r="M1771" t="s">
        <v>28</v>
      </c>
      <c r="N1771" t="s">
        <v>32</v>
      </c>
      <c r="P1771" cm="1">
        <f t="array" ref="P177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71" s="19" t="s">
        <v>406</v>
      </c>
    </row>
    <row r="1772" spans="2:18" hidden="1">
      <c r="B1772" t="s">
        <v>63</v>
      </c>
      <c r="C1772" t="s">
        <v>27</v>
      </c>
      <c r="D1772" t="s">
        <v>30</v>
      </c>
      <c r="E1772" t="s">
        <v>461</v>
      </c>
      <c r="F1772" t="s">
        <v>920</v>
      </c>
      <c r="G1772" t="s">
        <v>68</v>
      </c>
      <c r="H1772">
        <v>1</v>
      </c>
      <c r="I1772" t="s">
        <v>248</v>
      </c>
      <c r="J1772" t="s">
        <v>968</v>
      </c>
      <c r="K1772" t="s">
        <v>106</v>
      </c>
      <c r="L1772">
        <v>2.2952159999999999</v>
      </c>
      <c r="M1772" t="s">
        <v>29</v>
      </c>
      <c r="N1772" t="s">
        <v>38</v>
      </c>
      <c r="P1772" cm="1">
        <f t="array" ref="P177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72" s="19" t="s">
        <v>406</v>
      </c>
    </row>
    <row r="1773" spans="2:18" hidden="1">
      <c r="B1773" t="s">
        <v>63</v>
      </c>
      <c r="C1773" t="s">
        <v>27</v>
      </c>
      <c r="D1773" t="s">
        <v>30</v>
      </c>
      <c r="E1773" t="s">
        <v>461</v>
      </c>
      <c r="F1773" t="s">
        <v>920</v>
      </c>
      <c r="G1773" t="s">
        <v>68</v>
      </c>
      <c r="H1773">
        <v>1</v>
      </c>
      <c r="I1773" t="s">
        <v>263</v>
      </c>
      <c r="J1773" t="s">
        <v>1246</v>
      </c>
      <c r="K1773" t="s">
        <v>68</v>
      </c>
      <c r="L1773">
        <v>1</v>
      </c>
      <c r="M1773" t="s">
        <v>29</v>
      </c>
      <c r="N1773" t="s">
        <v>34</v>
      </c>
      <c r="P1773" cm="1">
        <f t="array" ref="P177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773" s="19" t="s">
        <v>406</v>
      </c>
    </row>
    <row r="1774" spans="2:18" hidden="1">
      <c r="B1774" t="s">
        <v>63</v>
      </c>
      <c r="C1774" t="s">
        <v>27</v>
      </c>
      <c r="D1774" t="s">
        <v>30</v>
      </c>
      <c r="E1774" t="s">
        <v>461</v>
      </c>
      <c r="F1774" t="s">
        <v>920</v>
      </c>
      <c r="G1774" t="s">
        <v>68</v>
      </c>
      <c r="H1774">
        <v>1</v>
      </c>
      <c r="I1774" t="s">
        <v>300</v>
      </c>
      <c r="J1774" t="s">
        <v>1247</v>
      </c>
      <c r="K1774" t="s">
        <v>68</v>
      </c>
      <c r="L1774">
        <v>1</v>
      </c>
      <c r="M1774" t="s">
        <v>29</v>
      </c>
      <c r="N1774" t="s">
        <v>35</v>
      </c>
      <c r="P1774" cm="1">
        <f t="array" ref="P177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774" s="19" t="s">
        <v>406</v>
      </c>
    </row>
    <row r="1775" spans="2:18" hidden="1">
      <c r="B1775" t="s">
        <v>63</v>
      </c>
      <c r="C1775" t="s">
        <v>27</v>
      </c>
      <c r="D1775" t="s">
        <v>30</v>
      </c>
      <c r="E1775" t="s">
        <v>461</v>
      </c>
      <c r="F1775" t="s">
        <v>920</v>
      </c>
      <c r="G1775" t="s">
        <v>68</v>
      </c>
      <c r="H1775">
        <v>1</v>
      </c>
      <c r="I1775" t="s">
        <v>227</v>
      </c>
      <c r="J1775" t="s">
        <v>228</v>
      </c>
      <c r="K1775" t="s">
        <v>23</v>
      </c>
      <c r="L1775">
        <v>3.3519999999999999</v>
      </c>
      <c r="M1775" t="s">
        <v>29</v>
      </c>
      <c r="N1775" t="s">
        <v>41</v>
      </c>
      <c r="P1775" cm="1">
        <f t="array" ref="P177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775" s="19" t="s">
        <v>406</v>
      </c>
    </row>
    <row r="1776" spans="2:18" hidden="1">
      <c r="B1776" t="s">
        <v>63</v>
      </c>
      <c r="C1776" t="s">
        <v>27</v>
      </c>
      <c r="D1776" t="s">
        <v>30</v>
      </c>
      <c r="E1776" t="s">
        <v>464</v>
      </c>
      <c r="F1776" t="s">
        <v>952</v>
      </c>
      <c r="G1776" t="s">
        <v>68</v>
      </c>
      <c r="H1776">
        <v>1</v>
      </c>
      <c r="I1776" t="s">
        <v>103</v>
      </c>
      <c r="J1776" t="s">
        <v>234</v>
      </c>
      <c r="K1776" t="s">
        <v>68</v>
      </c>
      <c r="L1776">
        <v>54</v>
      </c>
      <c r="M1776" t="s">
        <v>28</v>
      </c>
      <c r="N1776" t="s">
        <v>31</v>
      </c>
      <c r="P1776" cm="1">
        <f t="array" ref="P177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76" s="19" t="s">
        <v>406</v>
      </c>
    </row>
    <row r="1777" spans="2:18" hidden="1">
      <c r="B1777" t="s">
        <v>63</v>
      </c>
      <c r="C1777" t="s">
        <v>27</v>
      </c>
      <c r="D1777" t="s">
        <v>30</v>
      </c>
      <c r="E1777" t="s">
        <v>464</v>
      </c>
      <c r="F1777" t="s">
        <v>952</v>
      </c>
      <c r="G1777" t="s">
        <v>68</v>
      </c>
      <c r="H1777">
        <v>1</v>
      </c>
      <c r="I1777" t="s">
        <v>95</v>
      </c>
      <c r="J1777" t="s">
        <v>317</v>
      </c>
      <c r="K1777" t="s">
        <v>68</v>
      </c>
      <c r="L1777">
        <v>60</v>
      </c>
      <c r="M1777" t="s">
        <v>28</v>
      </c>
      <c r="N1777" t="s">
        <v>31</v>
      </c>
      <c r="P1777" cm="1">
        <f t="array" ref="P177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77" s="19" t="s">
        <v>406</v>
      </c>
    </row>
    <row r="1778" spans="2:18" hidden="1">
      <c r="B1778" t="s">
        <v>63</v>
      </c>
      <c r="C1778" t="s">
        <v>27</v>
      </c>
      <c r="D1778" t="s">
        <v>30</v>
      </c>
      <c r="E1778" t="s">
        <v>464</v>
      </c>
      <c r="F1778" t="s">
        <v>952</v>
      </c>
      <c r="G1778" t="s">
        <v>68</v>
      </c>
      <c r="H1778">
        <v>1</v>
      </c>
      <c r="I1778" t="s">
        <v>248</v>
      </c>
      <c r="J1778" t="s">
        <v>968</v>
      </c>
      <c r="K1778" t="s">
        <v>106</v>
      </c>
      <c r="L1778">
        <v>2.2952159999999999</v>
      </c>
      <c r="M1778" t="s">
        <v>29</v>
      </c>
      <c r="N1778" t="s">
        <v>38</v>
      </c>
      <c r="P1778" cm="1">
        <f t="array" ref="P177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78" s="19" t="s">
        <v>406</v>
      </c>
    </row>
    <row r="1779" spans="2:18" hidden="1">
      <c r="B1779" t="s">
        <v>63</v>
      </c>
      <c r="C1779" t="s">
        <v>27</v>
      </c>
      <c r="D1779" t="s">
        <v>30</v>
      </c>
      <c r="E1779" t="s">
        <v>464</v>
      </c>
      <c r="F1779" t="s">
        <v>952</v>
      </c>
      <c r="G1779" t="s">
        <v>68</v>
      </c>
      <c r="H1779">
        <v>1</v>
      </c>
      <c r="I1779" t="s">
        <v>266</v>
      </c>
      <c r="J1779" t="s">
        <v>1248</v>
      </c>
      <c r="K1779" t="s">
        <v>68</v>
      </c>
      <c r="L1779">
        <v>1</v>
      </c>
      <c r="M1779" t="s">
        <v>29</v>
      </c>
      <c r="N1779" t="s">
        <v>34</v>
      </c>
      <c r="P1779" cm="1">
        <f t="array" ref="P177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779" s="19" t="s">
        <v>406</v>
      </c>
    </row>
    <row r="1780" spans="2:18" hidden="1">
      <c r="B1780" t="s">
        <v>63</v>
      </c>
      <c r="C1780" t="s">
        <v>27</v>
      </c>
      <c r="D1780" t="s">
        <v>30</v>
      </c>
      <c r="E1780" t="s">
        <v>464</v>
      </c>
      <c r="F1780" t="s">
        <v>952</v>
      </c>
      <c r="G1780" t="s">
        <v>68</v>
      </c>
      <c r="H1780">
        <v>1</v>
      </c>
      <c r="I1780" t="s">
        <v>303</v>
      </c>
      <c r="J1780" t="s">
        <v>1249</v>
      </c>
      <c r="K1780" t="s">
        <v>68</v>
      </c>
      <c r="L1780">
        <v>1</v>
      </c>
      <c r="M1780" t="s">
        <v>29</v>
      </c>
      <c r="N1780" t="s">
        <v>35</v>
      </c>
      <c r="P1780" cm="1">
        <f t="array" ref="P178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780" s="19" t="s">
        <v>406</v>
      </c>
    </row>
    <row r="1781" spans="2:18" hidden="1">
      <c r="B1781" t="s">
        <v>63</v>
      </c>
      <c r="C1781" t="s">
        <v>27</v>
      </c>
      <c r="D1781" t="s">
        <v>30</v>
      </c>
      <c r="E1781" t="s">
        <v>464</v>
      </c>
      <c r="F1781" t="s">
        <v>952</v>
      </c>
      <c r="G1781" t="s">
        <v>68</v>
      </c>
      <c r="H1781">
        <v>1</v>
      </c>
      <c r="I1781" t="s">
        <v>227</v>
      </c>
      <c r="J1781" t="s">
        <v>228</v>
      </c>
      <c r="K1781" t="s">
        <v>23</v>
      </c>
      <c r="L1781">
        <v>4.3230000000000004</v>
      </c>
      <c r="M1781" t="s">
        <v>29</v>
      </c>
      <c r="N1781" t="s">
        <v>41</v>
      </c>
      <c r="P1781" cm="1">
        <f t="array" ref="P178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781" s="19" t="s">
        <v>406</v>
      </c>
    </row>
    <row r="1782" spans="2:18" hidden="1">
      <c r="B1782" t="s">
        <v>63</v>
      </c>
      <c r="C1782" t="s">
        <v>27</v>
      </c>
      <c r="D1782" t="s">
        <v>30</v>
      </c>
      <c r="E1782" t="s">
        <v>467</v>
      </c>
      <c r="F1782" t="s">
        <v>952</v>
      </c>
      <c r="G1782" t="s">
        <v>68</v>
      </c>
      <c r="H1782">
        <v>1</v>
      </c>
      <c r="I1782" t="s">
        <v>103</v>
      </c>
      <c r="J1782" t="s">
        <v>234</v>
      </c>
      <c r="K1782" t="s">
        <v>68</v>
      </c>
      <c r="L1782">
        <v>66</v>
      </c>
      <c r="M1782" t="s">
        <v>28</v>
      </c>
      <c r="N1782" t="s">
        <v>31</v>
      </c>
      <c r="P1782" cm="1">
        <f t="array" ref="P178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82" s="19" t="s">
        <v>406</v>
      </c>
    </row>
    <row r="1783" spans="2:18" hidden="1">
      <c r="B1783" t="s">
        <v>63</v>
      </c>
      <c r="C1783" t="s">
        <v>27</v>
      </c>
      <c r="D1783" t="s">
        <v>30</v>
      </c>
      <c r="E1783" t="s">
        <v>467</v>
      </c>
      <c r="F1783" t="s">
        <v>952</v>
      </c>
      <c r="G1783" t="s">
        <v>68</v>
      </c>
      <c r="H1783">
        <v>1</v>
      </c>
      <c r="I1783" t="s">
        <v>95</v>
      </c>
      <c r="J1783" t="s">
        <v>317</v>
      </c>
      <c r="K1783" t="s">
        <v>68</v>
      </c>
      <c r="L1783">
        <v>72</v>
      </c>
      <c r="M1783" t="s">
        <v>28</v>
      </c>
      <c r="N1783" t="s">
        <v>31</v>
      </c>
      <c r="P1783" cm="1">
        <f t="array" ref="P178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83" s="19" t="s">
        <v>406</v>
      </c>
    </row>
    <row r="1784" spans="2:18" hidden="1">
      <c r="B1784" t="s">
        <v>63</v>
      </c>
      <c r="C1784" t="s">
        <v>27</v>
      </c>
      <c r="D1784" t="s">
        <v>30</v>
      </c>
      <c r="E1784" t="s">
        <v>467</v>
      </c>
      <c r="F1784" t="s">
        <v>952</v>
      </c>
      <c r="G1784" t="s">
        <v>68</v>
      </c>
      <c r="H1784">
        <v>1</v>
      </c>
      <c r="I1784" t="s">
        <v>248</v>
      </c>
      <c r="J1784" t="s">
        <v>968</v>
      </c>
      <c r="K1784" t="s">
        <v>106</v>
      </c>
      <c r="L1784">
        <v>2.8052640000000002</v>
      </c>
      <c r="M1784" t="s">
        <v>29</v>
      </c>
      <c r="N1784" t="s">
        <v>38</v>
      </c>
      <c r="P1784" cm="1">
        <f t="array" ref="P178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84" s="19" t="s">
        <v>406</v>
      </c>
    </row>
    <row r="1785" spans="2:18" hidden="1">
      <c r="B1785" t="s">
        <v>63</v>
      </c>
      <c r="C1785" t="s">
        <v>27</v>
      </c>
      <c r="D1785" t="s">
        <v>30</v>
      </c>
      <c r="E1785" t="s">
        <v>467</v>
      </c>
      <c r="F1785" t="s">
        <v>952</v>
      </c>
      <c r="G1785" t="s">
        <v>68</v>
      </c>
      <c r="H1785">
        <v>1</v>
      </c>
      <c r="I1785" t="s">
        <v>266</v>
      </c>
      <c r="J1785" t="s">
        <v>1248</v>
      </c>
      <c r="K1785" t="s">
        <v>68</v>
      </c>
      <c r="L1785">
        <v>1</v>
      </c>
      <c r="M1785" t="s">
        <v>29</v>
      </c>
      <c r="N1785" t="s">
        <v>34</v>
      </c>
      <c r="P1785" cm="1">
        <f t="array" ref="P178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785" s="19" t="s">
        <v>406</v>
      </c>
    </row>
    <row r="1786" spans="2:18" hidden="1">
      <c r="B1786" t="s">
        <v>63</v>
      </c>
      <c r="C1786" t="s">
        <v>27</v>
      </c>
      <c r="D1786" t="s">
        <v>30</v>
      </c>
      <c r="E1786" t="s">
        <v>467</v>
      </c>
      <c r="F1786" t="s">
        <v>952</v>
      </c>
      <c r="G1786" t="s">
        <v>68</v>
      </c>
      <c r="H1786">
        <v>1</v>
      </c>
      <c r="I1786" t="s">
        <v>303</v>
      </c>
      <c r="J1786" t="s">
        <v>1249</v>
      </c>
      <c r="K1786" t="s">
        <v>68</v>
      </c>
      <c r="L1786">
        <v>1</v>
      </c>
      <c r="M1786" t="s">
        <v>29</v>
      </c>
      <c r="N1786" t="s">
        <v>35</v>
      </c>
      <c r="P1786" cm="1">
        <f t="array" ref="P178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786" s="19" t="s">
        <v>406</v>
      </c>
    </row>
    <row r="1787" spans="2:18" hidden="1">
      <c r="B1787" t="s">
        <v>63</v>
      </c>
      <c r="C1787" t="s">
        <v>27</v>
      </c>
      <c r="D1787" t="s">
        <v>30</v>
      </c>
      <c r="E1787" t="s">
        <v>467</v>
      </c>
      <c r="F1787" t="s">
        <v>952</v>
      </c>
      <c r="G1787" t="s">
        <v>68</v>
      </c>
      <c r="H1787">
        <v>1</v>
      </c>
      <c r="I1787" t="s">
        <v>227</v>
      </c>
      <c r="J1787" t="s">
        <v>228</v>
      </c>
      <c r="K1787" t="s">
        <v>23</v>
      </c>
      <c r="L1787">
        <v>4.3230000000000004</v>
      </c>
      <c r="M1787" t="s">
        <v>29</v>
      </c>
      <c r="N1787" t="s">
        <v>41</v>
      </c>
      <c r="P1787" cm="1">
        <f t="array" ref="P178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787" s="19" t="s">
        <v>406</v>
      </c>
    </row>
    <row r="1788" spans="2:18" hidden="1">
      <c r="B1788" t="s">
        <v>63</v>
      </c>
      <c r="C1788" t="s">
        <v>27</v>
      </c>
      <c r="D1788" t="s">
        <v>30</v>
      </c>
      <c r="E1788" t="s">
        <v>907</v>
      </c>
      <c r="F1788" t="s">
        <v>908</v>
      </c>
      <c r="G1788" t="s">
        <v>68</v>
      </c>
      <c r="H1788">
        <v>1</v>
      </c>
      <c r="I1788" t="s">
        <v>248</v>
      </c>
      <c r="J1788" t="s">
        <v>968</v>
      </c>
      <c r="K1788" t="s">
        <v>106</v>
      </c>
      <c r="L1788">
        <v>3.315312</v>
      </c>
      <c r="M1788" t="s">
        <v>29</v>
      </c>
      <c r="N1788" t="s">
        <v>38</v>
      </c>
      <c r="P1788" cm="1">
        <f t="array" ref="P178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88" s="19" t="s">
        <v>406</v>
      </c>
    </row>
    <row r="1789" spans="2:18" hidden="1">
      <c r="B1789" t="s">
        <v>63</v>
      </c>
      <c r="C1789" t="s">
        <v>27</v>
      </c>
      <c r="D1789" t="s">
        <v>30</v>
      </c>
      <c r="E1789" t="s">
        <v>907</v>
      </c>
      <c r="F1789" t="s">
        <v>908</v>
      </c>
      <c r="G1789" t="s">
        <v>68</v>
      </c>
      <c r="H1789">
        <v>1</v>
      </c>
      <c r="I1789" t="s">
        <v>911</v>
      </c>
      <c r="J1789" t="s">
        <v>913</v>
      </c>
      <c r="K1789" t="s">
        <v>68</v>
      </c>
      <c r="L1789">
        <v>78</v>
      </c>
      <c r="M1789" t="s">
        <v>28</v>
      </c>
      <c r="N1789" t="s">
        <v>32</v>
      </c>
      <c r="P1789" cm="1">
        <f t="array" ref="P178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89" s="19" t="s">
        <v>406</v>
      </c>
    </row>
    <row r="1790" spans="2:18" hidden="1">
      <c r="B1790" t="s">
        <v>63</v>
      </c>
      <c r="C1790" t="s">
        <v>27</v>
      </c>
      <c r="D1790" t="s">
        <v>30</v>
      </c>
      <c r="E1790" t="s">
        <v>907</v>
      </c>
      <c r="F1790" t="s">
        <v>908</v>
      </c>
      <c r="G1790" t="s">
        <v>68</v>
      </c>
      <c r="H1790">
        <v>1</v>
      </c>
      <c r="I1790" t="s">
        <v>910</v>
      </c>
      <c r="J1790" t="s">
        <v>912</v>
      </c>
      <c r="K1790" t="s">
        <v>68</v>
      </c>
      <c r="L1790">
        <v>78</v>
      </c>
      <c r="M1790" t="s">
        <v>28</v>
      </c>
      <c r="N1790" t="s">
        <v>32</v>
      </c>
      <c r="P1790" cm="1">
        <f t="array" ref="P179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90" s="19" t="s">
        <v>406</v>
      </c>
    </row>
    <row r="1791" spans="2:18" hidden="1">
      <c r="B1791" t="s">
        <v>63</v>
      </c>
      <c r="C1791" t="s">
        <v>27</v>
      </c>
      <c r="D1791" t="s">
        <v>30</v>
      </c>
      <c r="E1791" t="s">
        <v>1140</v>
      </c>
      <c r="F1791" t="s">
        <v>909</v>
      </c>
      <c r="G1791" t="s">
        <v>68</v>
      </c>
      <c r="H1791">
        <v>1</v>
      </c>
      <c r="I1791" t="s">
        <v>248</v>
      </c>
      <c r="J1791" t="s">
        <v>968</v>
      </c>
      <c r="K1791" t="s">
        <v>106</v>
      </c>
      <c r="L1791">
        <v>3.4157760000000001</v>
      </c>
      <c r="M1791" t="s">
        <v>29</v>
      </c>
      <c r="N1791" t="s">
        <v>38</v>
      </c>
      <c r="P1791" cm="1">
        <f t="array" ref="P179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91" s="19" t="s">
        <v>406</v>
      </c>
    </row>
    <row r="1792" spans="2:18" hidden="1">
      <c r="B1792" t="s">
        <v>63</v>
      </c>
      <c r="C1792" t="s">
        <v>27</v>
      </c>
      <c r="D1792" t="s">
        <v>30</v>
      </c>
      <c r="E1792" t="s">
        <v>1140</v>
      </c>
      <c r="F1792" t="s">
        <v>909</v>
      </c>
      <c r="G1792" t="s">
        <v>68</v>
      </c>
      <c r="H1792">
        <v>1</v>
      </c>
      <c r="I1792" t="s">
        <v>267</v>
      </c>
      <c r="J1792" t="s">
        <v>1250</v>
      </c>
      <c r="K1792" t="s">
        <v>68</v>
      </c>
      <c r="L1792">
        <v>1</v>
      </c>
      <c r="M1792" t="s">
        <v>29</v>
      </c>
      <c r="N1792" t="s">
        <v>34</v>
      </c>
      <c r="P1792" cm="1">
        <f t="array" ref="P1792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792" s="19" t="s">
        <v>406</v>
      </c>
    </row>
    <row r="1793" spans="2:18" hidden="1">
      <c r="B1793" t="s">
        <v>63</v>
      </c>
      <c r="C1793" t="s">
        <v>27</v>
      </c>
      <c r="D1793" t="s">
        <v>30</v>
      </c>
      <c r="E1793" t="s">
        <v>1140</v>
      </c>
      <c r="F1793" t="s">
        <v>909</v>
      </c>
      <c r="G1793" t="s">
        <v>68</v>
      </c>
      <c r="H1793">
        <v>1</v>
      </c>
      <c r="I1793" t="s">
        <v>509</v>
      </c>
      <c r="J1793" t="s">
        <v>1110</v>
      </c>
      <c r="K1793" t="s">
        <v>68</v>
      </c>
      <c r="L1793">
        <v>1</v>
      </c>
      <c r="M1793" t="s">
        <v>29</v>
      </c>
      <c r="N1793" t="s">
        <v>19</v>
      </c>
      <c r="P1793" cm="1">
        <f t="array" ref="P1793">IF(BOM_NOUR[[#This Row],[STAGE]]="05.Assembly",
SUMPRODUCT(--(BOM_NOUR[[#This Row],[STAGE]]=TW_T[STAGE])*(BOM_NOUR[[#This Row],[Mgroup]]=TW_T[Mgroup]),TW_T[TW]),
SUMPRODUCT(--(BOM_NOUR[[#This Row],[STAGE]]=TW_T[STAGE]),TW_T[TW]))</f>
        <v>0</v>
      </c>
      <c r="R1793" s="19" t="s">
        <v>406</v>
      </c>
    </row>
    <row r="1794" spans="2:18" hidden="1">
      <c r="B1794" t="s">
        <v>63</v>
      </c>
      <c r="C1794" t="s">
        <v>27</v>
      </c>
      <c r="D1794" t="s">
        <v>30</v>
      </c>
      <c r="E1794" t="s">
        <v>1140</v>
      </c>
      <c r="F1794" t="s">
        <v>909</v>
      </c>
      <c r="G1794" t="s">
        <v>68</v>
      </c>
      <c r="H1794">
        <v>1</v>
      </c>
      <c r="I1794" t="s">
        <v>305</v>
      </c>
      <c r="J1794" t="s">
        <v>1251</v>
      </c>
      <c r="K1794" t="s">
        <v>68</v>
      </c>
      <c r="L1794">
        <v>1</v>
      </c>
      <c r="M1794" t="s">
        <v>29</v>
      </c>
      <c r="N1794" t="s">
        <v>35</v>
      </c>
      <c r="P1794" cm="1">
        <f t="array" ref="P179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794" s="19" t="s">
        <v>406</v>
      </c>
    </row>
    <row r="1795" spans="2:18" hidden="1">
      <c r="B1795" t="s">
        <v>63</v>
      </c>
      <c r="C1795" t="s">
        <v>27</v>
      </c>
      <c r="D1795" t="s">
        <v>30</v>
      </c>
      <c r="E1795" t="s">
        <v>1140</v>
      </c>
      <c r="F1795" t="s">
        <v>909</v>
      </c>
      <c r="G1795" t="s">
        <v>68</v>
      </c>
      <c r="H1795">
        <v>1</v>
      </c>
      <c r="I1795" t="s">
        <v>227</v>
      </c>
      <c r="J1795" t="s">
        <v>228</v>
      </c>
      <c r="K1795" t="s">
        <v>23</v>
      </c>
      <c r="L1795">
        <v>3.1</v>
      </c>
      <c r="M1795" t="s">
        <v>29</v>
      </c>
      <c r="N1795" t="s">
        <v>41</v>
      </c>
      <c r="P1795" cm="1">
        <f t="array" ref="P179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795" s="19" t="s">
        <v>406</v>
      </c>
    </row>
    <row r="1796" spans="2:18" hidden="1">
      <c r="B1796" t="s">
        <v>63</v>
      </c>
      <c r="C1796" t="s">
        <v>27</v>
      </c>
      <c r="D1796" t="s">
        <v>30</v>
      </c>
      <c r="E1796" t="s">
        <v>476</v>
      </c>
      <c r="F1796" t="s">
        <v>921</v>
      </c>
      <c r="G1796" t="s">
        <v>68</v>
      </c>
      <c r="H1796">
        <v>1</v>
      </c>
      <c r="I1796" t="s">
        <v>99</v>
      </c>
      <c r="J1796" t="s">
        <v>231</v>
      </c>
      <c r="K1796" t="s">
        <v>68</v>
      </c>
      <c r="L1796">
        <v>30</v>
      </c>
      <c r="M1796" t="s">
        <v>28</v>
      </c>
      <c r="N1796" t="s">
        <v>31</v>
      </c>
      <c r="P1796" cm="1">
        <f t="array" ref="P179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96" s="19" t="s">
        <v>406</v>
      </c>
    </row>
    <row r="1797" spans="2:18" hidden="1">
      <c r="B1797" t="s">
        <v>63</v>
      </c>
      <c r="C1797" t="s">
        <v>27</v>
      </c>
      <c r="D1797" t="s">
        <v>30</v>
      </c>
      <c r="E1797" t="s">
        <v>476</v>
      </c>
      <c r="F1797" t="s">
        <v>921</v>
      </c>
      <c r="G1797" t="s">
        <v>68</v>
      </c>
      <c r="H1797">
        <v>1</v>
      </c>
      <c r="I1797" t="s">
        <v>95</v>
      </c>
      <c r="J1797" t="s">
        <v>317</v>
      </c>
      <c r="K1797" t="s">
        <v>68</v>
      </c>
      <c r="L1797">
        <v>30</v>
      </c>
      <c r="M1797" t="s">
        <v>28</v>
      </c>
      <c r="N1797" t="s">
        <v>31</v>
      </c>
      <c r="P1797" cm="1">
        <f t="array" ref="P179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97" s="19" t="s">
        <v>406</v>
      </c>
    </row>
    <row r="1798" spans="2:18" hidden="1">
      <c r="B1798" t="s">
        <v>63</v>
      </c>
      <c r="C1798" t="s">
        <v>27</v>
      </c>
      <c r="D1798" t="s">
        <v>30</v>
      </c>
      <c r="E1798" t="s">
        <v>476</v>
      </c>
      <c r="F1798" t="s">
        <v>921</v>
      </c>
      <c r="G1798" t="s">
        <v>68</v>
      </c>
      <c r="H1798">
        <v>1</v>
      </c>
      <c r="I1798" t="s">
        <v>248</v>
      </c>
      <c r="J1798" t="s">
        <v>968</v>
      </c>
      <c r="K1798" t="s">
        <v>106</v>
      </c>
      <c r="L1798">
        <v>1.31376</v>
      </c>
      <c r="M1798" t="s">
        <v>29</v>
      </c>
      <c r="N1798" t="s">
        <v>38</v>
      </c>
      <c r="P1798" cm="1">
        <f t="array" ref="P179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798" s="19" t="s">
        <v>406</v>
      </c>
    </row>
    <row r="1799" spans="2:18" hidden="1">
      <c r="B1799" t="s">
        <v>63</v>
      </c>
      <c r="C1799" t="s">
        <v>27</v>
      </c>
      <c r="D1799" t="s">
        <v>30</v>
      </c>
      <c r="E1799" t="s">
        <v>476</v>
      </c>
      <c r="F1799" t="s">
        <v>921</v>
      </c>
      <c r="G1799" t="s">
        <v>68</v>
      </c>
      <c r="H1799">
        <v>1</v>
      </c>
      <c r="I1799" t="s">
        <v>254</v>
      </c>
      <c r="J1799" t="s">
        <v>1252</v>
      </c>
      <c r="K1799" t="s">
        <v>68</v>
      </c>
      <c r="L1799">
        <v>1</v>
      </c>
      <c r="M1799" t="s">
        <v>29</v>
      </c>
      <c r="N1799" t="s">
        <v>34</v>
      </c>
      <c r="P1799" cm="1">
        <f t="array" ref="P179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799" s="19" t="s">
        <v>406</v>
      </c>
    </row>
    <row r="1800" spans="2:18" hidden="1">
      <c r="B1800" t="s">
        <v>63</v>
      </c>
      <c r="C1800" t="s">
        <v>27</v>
      </c>
      <c r="D1800" t="s">
        <v>30</v>
      </c>
      <c r="E1800" t="s">
        <v>476</v>
      </c>
      <c r="F1800" t="s">
        <v>921</v>
      </c>
      <c r="G1800" t="s">
        <v>68</v>
      </c>
      <c r="H1800">
        <v>1</v>
      </c>
      <c r="I1800" t="s">
        <v>297</v>
      </c>
      <c r="J1800" t="s">
        <v>1253</v>
      </c>
      <c r="K1800" t="s">
        <v>68</v>
      </c>
      <c r="L1800">
        <v>1</v>
      </c>
      <c r="M1800" t="s">
        <v>29</v>
      </c>
      <c r="N1800" t="s">
        <v>35</v>
      </c>
      <c r="P1800" cm="1">
        <f t="array" ref="P180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00" s="19" t="s">
        <v>406</v>
      </c>
    </row>
    <row r="1801" spans="2:18" hidden="1">
      <c r="B1801" t="s">
        <v>63</v>
      </c>
      <c r="C1801" t="s">
        <v>27</v>
      </c>
      <c r="D1801" t="s">
        <v>30</v>
      </c>
      <c r="E1801" t="s">
        <v>476</v>
      </c>
      <c r="F1801" t="s">
        <v>921</v>
      </c>
      <c r="G1801" t="s">
        <v>68</v>
      </c>
      <c r="H1801">
        <v>1</v>
      </c>
      <c r="I1801" t="s">
        <v>227</v>
      </c>
      <c r="J1801" t="s">
        <v>228</v>
      </c>
      <c r="K1801" t="s">
        <v>23</v>
      </c>
      <c r="L1801">
        <v>1.129</v>
      </c>
      <c r="M1801" t="s">
        <v>29</v>
      </c>
      <c r="N1801" t="s">
        <v>41</v>
      </c>
      <c r="P1801" cm="1">
        <f t="array" ref="P180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01" s="19" t="s">
        <v>406</v>
      </c>
    </row>
    <row r="1802" spans="2:18" hidden="1">
      <c r="B1802" t="s">
        <v>63</v>
      </c>
      <c r="C1802" t="s">
        <v>27</v>
      </c>
      <c r="D1802" t="s">
        <v>30</v>
      </c>
      <c r="E1802" t="s">
        <v>891</v>
      </c>
      <c r="F1802" t="s">
        <v>922</v>
      </c>
      <c r="G1802" t="s">
        <v>68</v>
      </c>
      <c r="H1802">
        <v>1</v>
      </c>
      <c r="I1802" t="s">
        <v>123</v>
      </c>
      <c r="J1802" t="s">
        <v>235</v>
      </c>
      <c r="K1802" t="s">
        <v>68</v>
      </c>
      <c r="L1802">
        <v>24</v>
      </c>
      <c r="M1802" t="s">
        <v>28</v>
      </c>
      <c r="N1802" t="s">
        <v>31</v>
      </c>
      <c r="P1802" cm="1">
        <f t="array" ref="P180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02" s="19" t="s">
        <v>406</v>
      </c>
    </row>
    <row r="1803" spans="2:18" hidden="1">
      <c r="B1803" t="s">
        <v>63</v>
      </c>
      <c r="C1803" t="s">
        <v>27</v>
      </c>
      <c r="D1803" t="s">
        <v>30</v>
      </c>
      <c r="E1803" t="s">
        <v>891</v>
      </c>
      <c r="F1803" t="s">
        <v>922</v>
      </c>
      <c r="G1803" t="s">
        <v>68</v>
      </c>
      <c r="H1803">
        <v>1</v>
      </c>
      <c r="I1803" t="s">
        <v>124</v>
      </c>
      <c r="J1803" t="s">
        <v>235</v>
      </c>
      <c r="K1803" t="s">
        <v>68</v>
      </c>
      <c r="L1803">
        <v>30</v>
      </c>
      <c r="M1803" t="s">
        <v>28</v>
      </c>
      <c r="N1803" t="s">
        <v>31</v>
      </c>
      <c r="P1803" cm="1">
        <f t="array" ref="P180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03" s="19" t="s">
        <v>406</v>
      </c>
    </row>
    <row r="1804" spans="2:18" hidden="1">
      <c r="B1804" t="s">
        <v>63</v>
      </c>
      <c r="C1804" t="s">
        <v>27</v>
      </c>
      <c r="D1804" t="s">
        <v>30</v>
      </c>
      <c r="E1804" t="s">
        <v>891</v>
      </c>
      <c r="F1804" t="s">
        <v>922</v>
      </c>
      <c r="G1804" t="s">
        <v>68</v>
      </c>
      <c r="H1804">
        <v>1</v>
      </c>
      <c r="I1804" t="s">
        <v>247</v>
      </c>
      <c r="J1804" t="s">
        <v>1254</v>
      </c>
      <c r="K1804" t="s">
        <v>106</v>
      </c>
      <c r="L1804">
        <v>0.78227999999999998</v>
      </c>
      <c r="M1804" t="s">
        <v>29</v>
      </c>
      <c r="N1804" t="s">
        <v>38</v>
      </c>
      <c r="P1804" cm="1">
        <f t="array" ref="P180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04" s="19" t="s">
        <v>406</v>
      </c>
    </row>
    <row r="1805" spans="2:18" hidden="1">
      <c r="B1805" t="s">
        <v>63</v>
      </c>
      <c r="C1805" t="s">
        <v>27</v>
      </c>
      <c r="D1805" t="s">
        <v>30</v>
      </c>
      <c r="E1805" t="s">
        <v>891</v>
      </c>
      <c r="F1805" t="s">
        <v>922</v>
      </c>
      <c r="G1805" t="s">
        <v>68</v>
      </c>
      <c r="H1805">
        <v>1</v>
      </c>
      <c r="I1805" t="s">
        <v>268</v>
      </c>
      <c r="J1805" t="s">
        <v>1255</v>
      </c>
      <c r="K1805" t="s">
        <v>68</v>
      </c>
      <c r="L1805">
        <v>1</v>
      </c>
      <c r="M1805" t="s">
        <v>29</v>
      </c>
      <c r="N1805" t="s">
        <v>34</v>
      </c>
      <c r="P1805" cm="1">
        <f t="array" ref="P180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05" s="19" t="s">
        <v>406</v>
      </c>
    </row>
    <row r="1806" spans="2:18" hidden="1">
      <c r="B1806" t="s">
        <v>63</v>
      </c>
      <c r="C1806" t="s">
        <v>27</v>
      </c>
      <c r="D1806" t="s">
        <v>30</v>
      </c>
      <c r="E1806" t="s">
        <v>891</v>
      </c>
      <c r="F1806" t="s">
        <v>922</v>
      </c>
      <c r="G1806" t="s">
        <v>68</v>
      </c>
      <c r="H1806">
        <v>1</v>
      </c>
      <c r="I1806" t="s">
        <v>307</v>
      </c>
      <c r="J1806" t="s">
        <v>1256</v>
      </c>
      <c r="K1806" t="s">
        <v>68</v>
      </c>
      <c r="L1806">
        <v>1</v>
      </c>
      <c r="M1806" t="s">
        <v>29</v>
      </c>
      <c r="N1806" t="s">
        <v>35</v>
      </c>
      <c r="P1806" cm="1">
        <f t="array" ref="P180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06" s="19" t="s">
        <v>406</v>
      </c>
    </row>
    <row r="1807" spans="2:18" hidden="1">
      <c r="B1807" t="s">
        <v>63</v>
      </c>
      <c r="C1807" t="s">
        <v>27</v>
      </c>
      <c r="D1807" t="s">
        <v>30</v>
      </c>
      <c r="E1807" t="s">
        <v>891</v>
      </c>
      <c r="F1807" t="s">
        <v>922</v>
      </c>
      <c r="G1807" t="s">
        <v>68</v>
      </c>
      <c r="H1807">
        <v>1</v>
      </c>
      <c r="I1807" t="s">
        <v>227</v>
      </c>
      <c r="J1807" t="s">
        <v>228</v>
      </c>
      <c r="K1807" t="s">
        <v>23</v>
      </c>
      <c r="L1807">
        <v>0.83</v>
      </c>
      <c r="M1807" t="s">
        <v>29</v>
      </c>
      <c r="N1807" t="s">
        <v>41</v>
      </c>
      <c r="P1807" cm="1">
        <f t="array" ref="P180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07" s="19" t="s">
        <v>406</v>
      </c>
    </row>
    <row r="1808" spans="2:18" hidden="1">
      <c r="B1808" t="s">
        <v>63</v>
      </c>
      <c r="C1808" t="s">
        <v>27</v>
      </c>
      <c r="D1808" t="s">
        <v>30</v>
      </c>
      <c r="E1808" t="s">
        <v>1257</v>
      </c>
      <c r="F1808" t="s">
        <v>923</v>
      </c>
      <c r="G1808" t="s">
        <v>68</v>
      </c>
      <c r="H1808">
        <v>1</v>
      </c>
      <c r="I1808" t="s">
        <v>103</v>
      </c>
      <c r="J1808" t="s">
        <v>234</v>
      </c>
      <c r="K1808" t="s">
        <v>68</v>
      </c>
      <c r="L1808">
        <v>66</v>
      </c>
      <c r="M1808" t="s">
        <v>28</v>
      </c>
      <c r="N1808" t="s">
        <v>31</v>
      </c>
      <c r="P1808" cm="1">
        <f t="array" ref="P180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08" s="19" t="s">
        <v>406</v>
      </c>
    </row>
    <row r="1809" spans="2:18" hidden="1">
      <c r="B1809" t="s">
        <v>63</v>
      </c>
      <c r="C1809" t="s">
        <v>27</v>
      </c>
      <c r="D1809" t="s">
        <v>30</v>
      </c>
      <c r="E1809" t="s">
        <v>1257</v>
      </c>
      <c r="F1809" t="s">
        <v>923</v>
      </c>
      <c r="G1809" t="s">
        <v>68</v>
      </c>
      <c r="H1809">
        <v>1</v>
      </c>
      <c r="I1809" t="s">
        <v>95</v>
      </c>
      <c r="J1809" t="s">
        <v>317</v>
      </c>
      <c r="K1809" t="s">
        <v>68</v>
      </c>
      <c r="L1809">
        <v>72</v>
      </c>
      <c r="M1809" t="s">
        <v>28</v>
      </c>
      <c r="N1809" t="s">
        <v>31</v>
      </c>
      <c r="P1809" cm="1">
        <f t="array" ref="P180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09" s="19" t="s">
        <v>406</v>
      </c>
    </row>
    <row r="1810" spans="2:18" hidden="1">
      <c r="B1810" t="s">
        <v>63</v>
      </c>
      <c r="C1810" t="s">
        <v>27</v>
      </c>
      <c r="D1810" t="s">
        <v>30</v>
      </c>
      <c r="E1810" t="s">
        <v>1257</v>
      </c>
      <c r="F1810" t="s">
        <v>923</v>
      </c>
      <c r="G1810" t="s">
        <v>68</v>
      </c>
      <c r="H1810">
        <v>1</v>
      </c>
      <c r="I1810" t="s">
        <v>248</v>
      </c>
      <c r="J1810" t="s">
        <v>968</v>
      </c>
      <c r="K1810" t="s">
        <v>106</v>
      </c>
      <c r="L1810">
        <v>2.8052640000000002</v>
      </c>
      <c r="M1810" t="s">
        <v>29</v>
      </c>
      <c r="N1810" t="s">
        <v>38</v>
      </c>
      <c r="P1810" cm="1">
        <f t="array" ref="P181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10" s="19" t="s">
        <v>406</v>
      </c>
    </row>
    <row r="1811" spans="2:18" hidden="1">
      <c r="B1811" t="s">
        <v>63</v>
      </c>
      <c r="C1811" t="s">
        <v>27</v>
      </c>
      <c r="D1811" t="s">
        <v>30</v>
      </c>
      <c r="E1811" t="s">
        <v>1257</v>
      </c>
      <c r="F1811" t="s">
        <v>923</v>
      </c>
      <c r="G1811" t="s">
        <v>68</v>
      </c>
      <c r="H1811">
        <v>1</v>
      </c>
      <c r="I1811" t="s">
        <v>266</v>
      </c>
      <c r="J1811" t="s">
        <v>1248</v>
      </c>
      <c r="K1811" t="s">
        <v>68</v>
      </c>
      <c r="L1811">
        <v>1</v>
      </c>
      <c r="M1811" t="s">
        <v>29</v>
      </c>
      <c r="N1811" t="s">
        <v>34</v>
      </c>
      <c r="P1811" cm="1">
        <f t="array" ref="P181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11" s="19" t="s">
        <v>406</v>
      </c>
    </row>
    <row r="1812" spans="2:18" hidden="1">
      <c r="B1812" t="s">
        <v>63</v>
      </c>
      <c r="C1812" t="s">
        <v>27</v>
      </c>
      <c r="D1812" t="s">
        <v>30</v>
      </c>
      <c r="E1812" t="s">
        <v>1257</v>
      </c>
      <c r="F1812" t="s">
        <v>923</v>
      </c>
      <c r="G1812" t="s">
        <v>68</v>
      </c>
      <c r="H1812">
        <v>1</v>
      </c>
      <c r="I1812" t="s">
        <v>303</v>
      </c>
      <c r="J1812" t="s">
        <v>1249</v>
      </c>
      <c r="K1812" t="s">
        <v>68</v>
      </c>
      <c r="L1812">
        <v>1</v>
      </c>
      <c r="M1812" t="s">
        <v>29</v>
      </c>
      <c r="N1812" t="s">
        <v>35</v>
      </c>
      <c r="P1812" cm="1">
        <f t="array" ref="P181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12" s="19" t="s">
        <v>406</v>
      </c>
    </row>
    <row r="1813" spans="2:18" hidden="1">
      <c r="B1813" t="s">
        <v>63</v>
      </c>
      <c r="C1813" t="s">
        <v>27</v>
      </c>
      <c r="D1813" t="s">
        <v>30</v>
      </c>
      <c r="E1813" t="s">
        <v>1257</v>
      </c>
      <c r="F1813" t="s">
        <v>923</v>
      </c>
      <c r="G1813" t="s">
        <v>68</v>
      </c>
      <c r="H1813">
        <v>1</v>
      </c>
      <c r="I1813" t="s">
        <v>227</v>
      </c>
      <c r="J1813" t="s">
        <v>228</v>
      </c>
      <c r="K1813" t="s">
        <v>23</v>
      </c>
      <c r="L1813">
        <v>4.3230000000000004</v>
      </c>
      <c r="M1813" t="s">
        <v>29</v>
      </c>
      <c r="N1813" t="s">
        <v>41</v>
      </c>
      <c r="P1813" cm="1">
        <f t="array" ref="P181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13" s="19" t="s">
        <v>406</v>
      </c>
    </row>
    <row r="1814" spans="2:18" hidden="1">
      <c r="B1814" t="s">
        <v>63</v>
      </c>
      <c r="C1814" t="s">
        <v>27</v>
      </c>
      <c r="D1814" t="s">
        <v>30</v>
      </c>
      <c r="E1814" t="s">
        <v>896</v>
      </c>
      <c r="F1814" t="s">
        <v>915</v>
      </c>
      <c r="G1814" t="s">
        <v>68</v>
      </c>
      <c r="H1814">
        <v>1</v>
      </c>
      <c r="I1814" t="s">
        <v>99</v>
      </c>
      <c r="J1814" t="s">
        <v>231</v>
      </c>
      <c r="K1814" t="s">
        <v>68</v>
      </c>
      <c r="L1814">
        <v>24</v>
      </c>
      <c r="M1814" t="s">
        <v>28</v>
      </c>
      <c r="N1814" t="s">
        <v>31</v>
      </c>
      <c r="P1814" cm="1">
        <f t="array" ref="P181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14" s="19" t="s">
        <v>406</v>
      </c>
    </row>
    <row r="1815" spans="2:18" hidden="1">
      <c r="B1815" t="s">
        <v>63</v>
      </c>
      <c r="C1815" t="s">
        <v>27</v>
      </c>
      <c r="D1815" t="s">
        <v>30</v>
      </c>
      <c r="E1815" t="s">
        <v>896</v>
      </c>
      <c r="F1815" t="s">
        <v>915</v>
      </c>
      <c r="G1815" t="s">
        <v>68</v>
      </c>
      <c r="H1815">
        <v>1</v>
      </c>
      <c r="I1815" t="s">
        <v>95</v>
      </c>
      <c r="J1815" t="s">
        <v>317</v>
      </c>
      <c r="K1815" t="s">
        <v>68</v>
      </c>
      <c r="L1815">
        <v>24</v>
      </c>
      <c r="M1815" t="s">
        <v>28</v>
      </c>
      <c r="N1815" t="s">
        <v>31</v>
      </c>
      <c r="P1815" cm="1">
        <f t="array" ref="P181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15" s="19" t="s">
        <v>406</v>
      </c>
    </row>
    <row r="1816" spans="2:18" hidden="1">
      <c r="B1816" t="s">
        <v>63</v>
      </c>
      <c r="C1816" t="s">
        <v>27</v>
      </c>
      <c r="D1816" t="s">
        <v>30</v>
      </c>
      <c r="E1816" t="s">
        <v>896</v>
      </c>
      <c r="F1816" t="s">
        <v>915</v>
      </c>
      <c r="G1816" t="s">
        <v>68</v>
      </c>
      <c r="H1816">
        <v>1</v>
      </c>
      <c r="I1816" t="s">
        <v>248</v>
      </c>
      <c r="J1816" t="s">
        <v>968</v>
      </c>
      <c r="K1816" t="s">
        <v>106</v>
      </c>
      <c r="L1816">
        <v>1.0510079999999999</v>
      </c>
      <c r="M1816" t="s">
        <v>29</v>
      </c>
      <c r="N1816" t="s">
        <v>38</v>
      </c>
      <c r="P1816" cm="1">
        <f t="array" ref="P181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16" s="19" t="s">
        <v>406</v>
      </c>
    </row>
    <row r="1817" spans="2:18" hidden="1">
      <c r="B1817" t="s">
        <v>63</v>
      </c>
      <c r="C1817" t="s">
        <v>27</v>
      </c>
      <c r="D1817" t="s">
        <v>30</v>
      </c>
      <c r="E1817" t="s">
        <v>896</v>
      </c>
      <c r="F1817" t="s">
        <v>915</v>
      </c>
      <c r="G1817" t="s">
        <v>68</v>
      </c>
      <c r="H1817">
        <v>1</v>
      </c>
      <c r="I1817" t="s">
        <v>227</v>
      </c>
      <c r="J1817" t="s">
        <v>228</v>
      </c>
      <c r="K1817" t="s">
        <v>23</v>
      </c>
      <c r="L1817">
        <v>1.129</v>
      </c>
      <c r="M1817" t="s">
        <v>29</v>
      </c>
      <c r="N1817" t="s">
        <v>41</v>
      </c>
      <c r="P1817" cm="1">
        <f t="array" ref="P181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17" s="19" t="s">
        <v>406</v>
      </c>
    </row>
    <row r="1818" spans="2:18" hidden="1">
      <c r="B1818" t="s">
        <v>63</v>
      </c>
      <c r="C1818" t="s">
        <v>27</v>
      </c>
      <c r="D1818" t="s">
        <v>30</v>
      </c>
      <c r="E1818" t="s">
        <v>898</v>
      </c>
      <c r="F1818" t="s">
        <v>916</v>
      </c>
      <c r="G1818" t="s">
        <v>68</v>
      </c>
      <c r="H1818">
        <v>1</v>
      </c>
      <c r="I1818" t="s">
        <v>99</v>
      </c>
      <c r="J1818" t="s">
        <v>231</v>
      </c>
      <c r="K1818" t="s">
        <v>68</v>
      </c>
      <c r="L1818">
        <v>24</v>
      </c>
      <c r="M1818" t="s">
        <v>28</v>
      </c>
      <c r="N1818" t="s">
        <v>31</v>
      </c>
      <c r="P1818" cm="1">
        <f t="array" ref="P181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18" s="19" t="s">
        <v>406</v>
      </c>
    </row>
    <row r="1819" spans="2:18" hidden="1">
      <c r="B1819" t="s">
        <v>63</v>
      </c>
      <c r="C1819" t="s">
        <v>27</v>
      </c>
      <c r="D1819" t="s">
        <v>30</v>
      </c>
      <c r="E1819" t="s">
        <v>898</v>
      </c>
      <c r="F1819" t="s">
        <v>916</v>
      </c>
      <c r="G1819" t="s">
        <v>68</v>
      </c>
      <c r="H1819">
        <v>1</v>
      </c>
      <c r="I1819" t="s">
        <v>95</v>
      </c>
      <c r="J1819" t="s">
        <v>317</v>
      </c>
      <c r="K1819" t="s">
        <v>68</v>
      </c>
      <c r="L1819">
        <v>24</v>
      </c>
      <c r="M1819" t="s">
        <v>28</v>
      </c>
      <c r="N1819" t="s">
        <v>31</v>
      </c>
      <c r="P1819" cm="1">
        <f t="array" ref="P181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19" s="19" t="s">
        <v>406</v>
      </c>
    </row>
    <row r="1820" spans="2:18" hidden="1">
      <c r="B1820" t="s">
        <v>63</v>
      </c>
      <c r="C1820" t="s">
        <v>27</v>
      </c>
      <c r="D1820" t="s">
        <v>30</v>
      </c>
      <c r="E1820" t="s">
        <v>898</v>
      </c>
      <c r="F1820" t="s">
        <v>916</v>
      </c>
      <c r="G1820" t="s">
        <v>68</v>
      </c>
      <c r="H1820">
        <v>1</v>
      </c>
      <c r="I1820" t="s">
        <v>248</v>
      </c>
      <c r="J1820" t="s">
        <v>968</v>
      </c>
      <c r="K1820" t="s">
        <v>106</v>
      </c>
      <c r="L1820">
        <v>1.0510079999999999</v>
      </c>
      <c r="M1820" t="s">
        <v>29</v>
      </c>
      <c r="N1820" t="s">
        <v>38</v>
      </c>
      <c r="P1820" cm="1">
        <f t="array" ref="P182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20" s="19" t="s">
        <v>406</v>
      </c>
    </row>
    <row r="1821" spans="2:18" hidden="1">
      <c r="B1821" t="s">
        <v>63</v>
      </c>
      <c r="C1821" t="s">
        <v>27</v>
      </c>
      <c r="D1821" t="s">
        <v>30</v>
      </c>
      <c r="E1821" t="s">
        <v>898</v>
      </c>
      <c r="F1821" t="s">
        <v>916</v>
      </c>
      <c r="G1821" t="s">
        <v>68</v>
      </c>
      <c r="H1821">
        <v>1</v>
      </c>
      <c r="I1821" t="s">
        <v>227</v>
      </c>
      <c r="J1821" t="s">
        <v>228</v>
      </c>
      <c r="K1821" t="s">
        <v>23</v>
      </c>
      <c r="L1821">
        <v>1.129</v>
      </c>
      <c r="M1821" t="s">
        <v>29</v>
      </c>
      <c r="N1821" t="s">
        <v>41</v>
      </c>
      <c r="P1821" cm="1">
        <f t="array" ref="P182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21" s="19" t="s">
        <v>406</v>
      </c>
    </row>
    <row r="1822" spans="2:18" hidden="1">
      <c r="B1822" t="s">
        <v>63</v>
      </c>
      <c r="C1822" t="s">
        <v>27</v>
      </c>
      <c r="D1822" t="s">
        <v>30</v>
      </c>
      <c r="E1822" t="s">
        <v>900</v>
      </c>
      <c r="F1822" t="s">
        <v>924</v>
      </c>
      <c r="G1822" t="s">
        <v>68</v>
      </c>
      <c r="H1822">
        <v>1</v>
      </c>
      <c r="I1822" t="s">
        <v>99</v>
      </c>
      <c r="J1822" t="s">
        <v>231</v>
      </c>
      <c r="K1822" t="s">
        <v>68</v>
      </c>
      <c r="L1822">
        <v>24</v>
      </c>
      <c r="M1822" t="s">
        <v>28</v>
      </c>
      <c r="N1822" t="s">
        <v>31</v>
      </c>
      <c r="P1822" cm="1">
        <f t="array" ref="P182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22" s="19" t="s">
        <v>406</v>
      </c>
    </row>
    <row r="1823" spans="2:18" hidden="1">
      <c r="B1823" t="s">
        <v>63</v>
      </c>
      <c r="C1823" t="s">
        <v>27</v>
      </c>
      <c r="D1823" t="s">
        <v>30</v>
      </c>
      <c r="E1823" t="s">
        <v>900</v>
      </c>
      <c r="F1823" t="s">
        <v>924</v>
      </c>
      <c r="G1823" t="s">
        <v>68</v>
      </c>
      <c r="H1823">
        <v>1</v>
      </c>
      <c r="I1823" t="s">
        <v>95</v>
      </c>
      <c r="J1823" t="s">
        <v>317</v>
      </c>
      <c r="K1823" t="s">
        <v>68</v>
      </c>
      <c r="L1823">
        <v>24</v>
      </c>
      <c r="M1823" t="s">
        <v>28</v>
      </c>
      <c r="N1823" t="s">
        <v>31</v>
      </c>
      <c r="P1823" cm="1">
        <f t="array" ref="P182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23" s="19" t="s">
        <v>406</v>
      </c>
    </row>
    <row r="1824" spans="2:18" hidden="1">
      <c r="B1824" t="s">
        <v>63</v>
      </c>
      <c r="C1824" t="s">
        <v>27</v>
      </c>
      <c r="D1824" t="s">
        <v>30</v>
      </c>
      <c r="E1824" t="s">
        <v>900</v>
      </c>
      <c r="F1824" t="s">
        <v>924</v>
      </c>
      <c r="G1824" t="s">
        <v>68</v>
      </c>
      <c r="H1824">
        <v>1</v>
      </c>
      <c r="I1824" t="s">
        <v>248</v>
      </c>
      <c r="J1824" t="s">
        <v>968</v>
      </c>
      <c r="K1824" t="s">
        <v>106</v>
      </c>
      <c r="L1824">
        <v>1.0510079999999999</v>
      </c>
      <c r="M1824" t="s">
        <v>29</v>
      </c>
      <c r="N1824" t="s">
        <v>38</v>
      </c>
      <c r="P1824" cm="1">
        <f t="array" ref="P182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24" s="19" t="s">
        <v>406</v>
      </c>
    </row>
    <row r="1825" spans="2:18" hidden="1">
      <c r="B1825" t="s">
        <v>63</v>
      </c>
      <c r="C1825" t="s">
        <v>27</v>
      </c>
      <c r="D1825" t="s">
        <v>30</v>
      </c>
      <c r="E1825" t="s">
        <v>900</v>
      </c>
      <c r="F1825" t="s">
        <v>924</v>
      </c>
      <c r="G1825" t="s">
        <v>68</v>
      </c>
      <c r="H1825">
        <v>1</v>
      </c>
      <c r="I1825" t="s">
        <v>261</v>
      </c>
      <c r="J1825" t="s">
        <v>1258</v>
      </c>
      <c r="K1825" t="s">
        <v>68</v>
      </c>
      <c r="L1825">
        <v>1</v>
      </c>
      <c r="M1825" t="s">
        <v>29</v>
      </c>
      <c r="N1825" t="s">
        <v>34</v>
      </c>
      <c r="P1825" cm="1">
        <f t="array" ref="P182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25" s="19" t="s">
        <v>406</v>
      </c>
    </row>
    <row r="1826" spans="2:18" hidden="1">
      <c r="B1826" t="s">
        <v>63</v>
      </c>
      <c r="C1826" t="s">
        <v>27</v>
      </c>
      <c r="D1826" t="s">
        <v>30</v>
      </c>
      <c r="E1826" t="s">
        <v>900</v>
      </c>
      <c r="F1826" t="s">
        <v>924</v>
      </c>
      <c r="G1826" t="s">
        <v>68</v>
      </c>
      <c r="H1826">
        <v>1</v>
      </c>
      <c r="I1826" t="s">
        <v>298</v>
      </c>
      <c r="J1826" t="s">
        <v>1259</v>
      </c>
      <c r="K1826" t="s">
        <v>68</v>
      </c>
      <c r="L1826">
        <v>1</v>
      </c>
      <c r="M1826" t="s">
        <v>29</v>
      </c>
      <c r="N1826" t="s">
        <v>35</v>
      </c>
      <c r="P1826" cm="1">
        <f t="array" ref="P182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26" s="19" t="s">
        <v>406</v>
      </c>
    </row>
    <row r="1827" spans="2:18" hidden="1">
      <c r="B1827" t="s">
        <v>63</v>
      </c>
      <c r="C1827" t="s">
        <v>27</v>
      </c>
      <c r="D1827" t="s">
        <v>30</v>
      </c>
      <c r="E1827" t="s">
        <v>900</v>
      </c>
      <c r="F1827" t="s">
        <v>924</v>
      </c>
      <c r="G1827" t="s">
        <v>68</v>
      </c>
      <c r="H1827">
        <v>1</v>
      </c>
      <c r="I1827" t="s">
        <v>227</v>
      </c>
      <c r="J1827" t="s">
        <v>228</v>
      </c>
      <c r="K1827" t="s">
        <v>23</v>
      </c>
      <c r="L1827">
        <v>1.129</v>
      </c>
      <c r="M1827" t="s">
        <v>29</v>
      </c>
      <c r="N1827" t="s">
        <v>41</v>
      </c>
      <c r="P1827" cm="1">
        <f t="array" ref="P182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27" s="19" t="s">
        <v>406</v>
      </c>
    </row>
    <row r="1828" spans="2:18" hidden="1">
      <c r="B1828" t="s">
        <v>63</v>
      </c>
      <c r="C1828" t="s">
        <v>27</v>
      </c>
      <c r="D1828" t="s">
        <v>30</v>
      </c>
      <c r="E1828" t="s">
        <v>902</v>
      </c>
      <c r="F1828" t="s">
        <v>925</v>
      </c>
      <c r="G1828" t="s">
        <v>68</v>
      </c>
      <c r="H1828">
        <v>1</v>
      </c>
      <c r="I1828" t="s">
        <v>99</v>
      </c>
      <c r="J1828" t="s">
        <v>231</v>
      </c>
      <c r="K1828" t="s">
        <v>68</v>
      </c>
      <c r="L1828">
        <v>30</v>
      </c>
      <c r="M1828" t="s">
        <v>28</v>
      </c>
      <c r="N1828" t="s">
        <v>31</v>
      </c>
      <c r="P1828" cm="1">
        <f t="array" ref="P182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28" s="19" t="s">
        <v>406</v>
      </c>
    </row>
    <row r="1829" spans="2:18" hidden="1">
      <c r="B1829" t="s">
        <v>63</v>
      </c>
      <c r="C1829" t="s">
        <v>27</v>
      </c>
      <c r="D1829" t="s">
        <v>30</v>
      </c>
      <c r="E1829" t="s">
        <v>902</v>
      </c>
      <c r="F1829" t="s">
        <v>925</v>
      </c>
      <c r="G1829" t="s">
        <v>68</v>
      </c>
      <c r="H1829">
        <v>1</v>
      </c>
      <c r="I1829" t="s">
        <v>95</v>
      </c>
      <c r="J1829" t="s">
        <v>317</v>
      </c>
      <c r="K1829" t="s">
        <v>68</v>
      </c>
      <c r="L1829">
        <v>30</v>
      </c>
      <c r="M1829" t="s">
        <v>28</v>
      </c>
      <c r="N1829" t="s">
        <v>31</v>
      </c>
      <c r="P1829" cm="1">
        <f t="array" ref="P182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29" s="19" t="s">
        <v>406</v>
      </c>
    </row>
    <row r="1830" spans="2:18" hidden="1">
      <c r="B1830" t="s">
        <v>63</v>
      </c>
      <c r="C1830" t="s">
        <v>27</v>
      </c>
      <c r="D1830" t="s">
        <v>30</v>
      </c>
      <c r="E1830" t="s">
        <v>902</v>
      </c>
      <c r="F1830" t="s">
        <v>925</v>
      </c>
      <c r="G1830" t="s">
        <v>68</v>
      </c>
      <c r="H1830">
        <v>1</v>
      </c>
      <c r="I1830" t="s">
        <v>248</v>
      </c>
      <c r="J1830" t="s">
        <v>968</v>
      </c>
      <c r="K1830" t="s">
        <v>106</v>
      </c>
      <c r="L1830">
        <v>1.31376</v>
      </c>
      <c r="M1830" t="s">
        <v>29</v>
      </c>
      <c r="N1830" t="s">
        <v>38</v>
      </c>
      <c r="P1830" cm="1">
        <f t="array" ref="P183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30" s="19" t="s">
        <v>406</v>
      </c>
    </row>
    <row r="1831" spans="2:18" hidden="1">
      <c r="B1831" t="s">
        <v>63</v>
      </c>
      <c r="C1831" t="s">
        <v>27</v>
      </c>
      <c r="D1831" t="s">
        <v>30</v>
      </c>
      <c r="E1831" t="s">
        <v>902</v>
      </c>
      <c r="F1831" t="s">
        <v>925</v>
      </c>
      <c r="G1831" t="s">
        <v>68</v>
      </c>
      <c r="H1831">
        <v>1</v>
      </c>
      <c r="I1831" t="s">
        <v>252</v>
      </c>
      <c r="J1831" t="s">
        <v>1245</v>
      </c>
      <c r="K1831" t="s">
        <v>68</v>
      </c>
      <c r="L1831">
        <v>1</v>
      </c>
      <c r="M1831" t="s">
        <v>29</v>
      </c>
      <c r="N1831" t="s">
        <v>34</v>
      </c>
      <c r="P1831" cm="1">
        <f t="array" ref="P183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31" s="19" t="s">
        <v>406</v>
      </c>
    </row>
    <row r="1832" spans="2:18" hidden="1">
      <c r="B1832" t="s">
        <v>63</v>
      </c>
      <c r="C1832" t="s">
        <v>27</v>
      </c>
      <c r="D1832" t="s">
        <v>30</v>
      </c>
      <c r="E1832" t="s">
        <v>1260</v>
      </c>
      <c r="F1832" t="s">
        <v>926</v>
      </c>
      <c r="G1832" t="s">
        <v>68</v>
      </c>
      <c r="H1832">
        <v>1</v>
      </c>
      <c r="I1832" t="s">
        <v>99</v>
      </c>
      <c r="J1832" t="s">
        <v>231</v>
      </c>
      <c r="K1832" t="s">
        <v>68</v>
      </c>
      <c r="L1832">
        <v>36</v>
      </c>
      <c r="M1832" t="s">
        <v>28</v>
      </c>
      <c r="N1832" t="s">
        <v>31</v>
      </c>
      <c r="P1832" cm="1">
        <f t="array" ref="P183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32" s="19" t="s">
        <v>406</v>
      </c>
    </row>
    <row r="1833" spans="2:18" hidden="1">
      <c r="B1833" t="s">
        <v>63</v>
      </c>
      <c r="C1833" t="s">
        <v>27</v>
      </c>
      <c r="D1833" t="s">
        <v>30</v>
      </c>
      <c r="E1833" t="s">
        <v>1260</v>
      </c>
      <c r="F1833" t="s">
        <v>926</v>
      </c>
      <c r="G1833" t="s">
        <v>68</v>
      </c>
      <c r="H1833">
        <v>1</v>
      </c>
      <c r="I1833" t="s">
        <v>95</v>
      </c>
      <c r="J1833" t="s">
        <v>317</v>
      </c>
      <c r="K1833" t="s">
        <v>68</v>
      </c>
      <c r="L1833">
        <v>42</v>
      </c>
      <c r="M1833" t="s">
        <v>28</v>
      </c>
      <c r="N1833" t="s">
        <v>31</v>
      </c>
      <c r="P1833" cm="1">
        <f t="array" ref="P183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33" s="19" t="s">
        <v>406</v>
      </c>
    </row>
    <row r="1834" spans="2:18" hidden="1">
      <c r="B1834" t="s">
        <v>63</v>
      </c>
      <c r="C1834" t="s">
        <v>27</v>
      </c>
      <c r="D1834" t="s">
        <v>30</v>
      </c>
      <c r="E1834" t="s">
        <v>1260</v>
      </c>
      <c r="F1834" t="s">
        <v>926</v>
      </c>
      <c r="G1834" t="s">
        <v>68</v>
      </c>
      <c r="H1834">
        <v>1</v>
      </c>
      <c r="I1834" t="s">
        <v>248</v>
      </c>
      <c r="J1834" t="s">
        <v>968</v>
      </c>
      <c r="K1834" t="s">
        <v>106</v>
      </c>
      <c r="L1834">
        <v>1.5765119999999999</v>
      </c>
      <c r="M1834" t="s">
        <v>29</v>
      </c>
      <c r="N1834" t="s">
        <v>38</v>
      </c>
      <c r="P1834" cm="1">
        <f t="array" ref="P183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34" s="19" t="s">
        <v>406</v>
      </c>
    </row>
    <row r="1835" spans="2:18" hidden="1">
      <c r="B1835" t="s">
        <v>63</v>
      </c>
      <c r="C1835" t="s">
        <v>27</v>
      </c>
      <c r="D1835" t="s">
        <v>30</v>
      </c>
      <c r="E1835" t="s">
        <v>1260</v>
      </c>
      <c r="F1835" t="s">
        <v>926</v>
      </c>
      <c r="G1835" t="s">
        <v>68</v>
      </c>
      <c r="H1835">
        <v>1</v>
      </c>
      <c r="I1835" t="s">
        <v>287</v>
      </c>
      <c r="J1835" t="s">
        <v>1261</v>
      </c>
      <c r="K1835" t="s">
        <v>68</v>
      </c>
      <c r="L1835">
        <v>1</v>
      </c>
      <c r="M1835" t="s">
        <v>29</v>
      </c>
      <c r="N1835" t="s">
        <v>35</v>
      </c>
      <c r="P1835" cm="1">
        <f t="array" ref="P183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35" s="19" t="s">
        <v>406</v>
      </c>
    </row>
    <row r="1836" spans="2:18" hidden="1">
      <c r="B1836" t="s">
        <v>63</v>
      </c>
      <c r="C1836" t="s">
        <v>27</v>
      </c>
      <c r="D1836" t="s">
        <v>30</v>
      </c>
      <c r="E1836" t="s">
        <v>1260</v>
      </c>
      <c r="F1836" t="s">
        <v>926</v>
      </c>
      <c r="G1836" t="s">
        <v>68</v>
      </c>
      <c r="H1836">
        <v>1</v>
      </c>
      <c r="I1836" t="s">
        <v>227</v>
      </c>
      <c r="J1836" t="s">
        <v>228</v>
      </c>
      <c r="K1836" t="s">
        <v>23</v>
      </c>
      <c r="L1836">
        <v>1.3759999999999999</v>
      </c>
      <c r="M1836" t="s">
        <v>29</v>
      </c>
      <c r="N1836" t="s">
        <v>41</v>
      </c>
      <c r="P1836" cm="1">
        <f t="array" ref="P183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36" s="19" t="s">
        <v>406</v>
      </c>
    </row>
    <row r="1837" spans="2:18" hidden="1">
      <c r="B1837" t="s">
        <v>63</v>
      </c>
      <c r="C1837" t="s">
        <v>27</v>
      </c>
      <c r="D1837" t="s">
        <v>30</v>
      </c>
      <c r="E1837" t="s">
        <v>904</v>
      </c>
      <c r="F1837" t="s">
        <v>927</v>
      </c>
      <c r="G1837" t="s">
        <v>68</v>
      </c>
      <c r="H1837">
        <v>1</v>
      </c>
      <c r="I1837" t="s">
        <v>123</v>
      </c>
      <c r="J1837" t="s">
        <v>235</v>
      </c>
      <c r="K1837" t="s">
        <v>68</v>
      </c>
      <c r="L1837">
        <v>24</v>
      </c>
      <c r="M1837" t="s">
        <v>28</v>
      </c>
      <c r="N1837" t="s">
        <v>32</v>
      </c>
      <c r="P1837" cm="1">
        <f t="array" ref="P183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37" s="19" t="s">
        <v>406</v>
      </c>
    </row>
    <row r="1838" spans="2:18" hidden="1">
      <c r="B1838" t="s">
        <v>63</v>
      </c>
      <c r="C1838" t="s">
        <v>27</v>
      </c>
      <c r="D1838" t="s">
        <v>30</v>
      </c>
      <c r="E1838" t="s">
        <v>904</v>
      </c>
      <c r="F1838" t="s">
        <v>927</v>
      </c>
      <c r="G1838" t="s">
        <v>68</v>
      </c>
      <c r="H1838">
        <v>1</v>
      </c>
      <c r="I1838" t="s">
        <v>124</v>
      </c>
      <c r="J1838" t="s">
        <v>235</v>
      </c>
      <c r="K1838" t="s">
        <v>68</v>
      </c>
      <c r="L1838">
        <v>24</v>
      </c>
      <c r="M1838" t="s">
        <v>28</v>
      </c>
      <c r="N1838" t="s">
        <v>32</v>
      </c>
      <c r="P1838" cm="1">
        <f t="array" ref="P183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38" s="19" t="s">
        <v>406</v>
      </c>
    </row>
    <row r="1839" spans="2:18" hidden="1">
      <c r="B1839" t="s">
        <v>63</v>
      </c>
      <c r="C1839" t="s">
        <v>27</v>
      </c>
      <c r="D1839" t="s">
        <v>30</v>
      </c>
      <c r="E1839" t="s">
        <v>904</v>
      </c>
      <c r="F1839" t="s">
        <v>927</v>
      </c>
      <c r="G1839" t="s">
        <v>68</v>
      </c>
      <c r="H1839">
        <v>1</v>
      </c>
      <c r="I1839" t="s">
        <v>247</v>
      </c>
      <c r="J1839" t="s">
        <v>1254</v>
      </c>
      <c r="K1839" t="s">
        <v>106</v>
      </c>
      <c r="L1839">
        <v>0.78227999999999998</v>
      </c>
      <c r="M1839" t="s">
        <v>29</v>
      </c>
      <c r="N1839" t="s">
        <v>38</v>
      </c>
      <c r="P1839" cm="1">
        <f t="array" ref="P183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39" s="19" t="s">
        <v>406</v>
      </c>
    </row>
    <row r="1840" spans="2:18" hidden="1">
      <c r="B1840" t="s">
        <v>63</v>
      </c>
      <c r="C1840" t="s">
        <v>27</v>
      </c>
      <c r="D1840" t="s">
        <v>30</v>
      </c>
      <c r="E1840" t="s">
        <v>904</v>
      </c>
      <c r="F1840" t="s">
        <v>927</v>
      </c>
      <c r="G1840" t="s">
        <v>68</v>
      </c>
      <c r="H1840">
        <v>1</v>
      </c>
      <c r="I1840" t="s">
        <v>269</v>
      </c>
      <c r="J1840" t="s">
        <v>1262</v>
      </c>
      <c r="K1840" t="s">
        <v>68</v>
      </c>
      <c r="L1840">
        <v>1</v>
      </c>
      <c r="M1840" t="s">
        <v>29</v>
      </c>
      <c r="N1840" t="s">
        <v>34</v>
      </c>
      <c r="P1840" cm="1">
        <f t="array" ref="P184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40" s="19" t="s">
        <v>406</v>
      </c>
    </row>
    <row r="1841" spans="2:18" hidden="1">
      <c r="B1841" t="s">
        <v>63</v>
      </c>
      <c r="C1841" t="s">
        <v>27</v>
      </c>
      <c r="D1841" t="s">
        <v>30</v>
      </c>
      <c r="E1841" t="s">
        <v>904</v>
      </c>
      <c r="F1841" t="s">
        <v>927</v>
      </c>
      <c r="G1841" t="s">
        <v>68</v>
      </c>
      <c r="H1841">
        <v>1</v>
      </c>
      <c r="I1841" t="s">
        <v>307</v>
      </c>
      <c r="J1841" t="s">
        <v>1256</v>
      </c>
      <c r="K1841" t="s">
        <v>68</v>
      </c>
      <c r="L1841">
        <v>1</v>
      </c>
      <c r="M1841" t="s">
        <v>29</v>
      </c>
      <c r="N1841" t="s">
        <v>35</v>
      </c>
      <c r="P1841" cm="1">
        <f t="array" ref="P184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41" s="19" t="s">
        <v>406</v>
      </c>
    </row>
    <row r="1842" spans="2:18" hidden="1">
      <c r="B1842" t="s">
        <v>63</v>
      </c>
      <c r="C1842" t="s">
        <v>27</v>
      </c>
      <c r="D1842" t="s">
        <v>30</v>
      </c>
      <c r="E1842" t="s">
        <v>904</v>
      </c>
      <c r="F1842" t="s">
        <v>927</v>
      </c>
      <c r="G1842" t="s">
        <v>68</v>
      </c>
      <c r="H1842">
        <v>1</v>
      </c>
      <c r="I1842" t="s">
        <v>227</v>
      </c>
      <c r="J1842" t="s">
        <v>228</v>
      </c>
      <c r="K1842" t="s">
        <v>23</v>
      </c>
      <c r="L1842">
        <v>0.83</v>
      </c>
      <c r="M1842" t="s">
        <v>29</v>
      </c>
      <c r="N1842" t="s">
        <v>41</v>
      </c>
      <c r="P1842" cm="1">
        <f t="array" ref="P184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42" s="19" t="s">
        <v>406</v>
      </c>
    </row>
    <row r="1843" spans="2:18" hidden="1">
      <c r="B1843" t="s">
        <v>63</v>
      </c>
      <c r="C1843" t="s">
        <v>27</v>
      </c>
      <c r="D1843" t="s">
        <v>30</v>
      </c>
      <c r="E1843" t="s">
        <v>1106</v>
      </c>
      <c r="F1843" t="s">
        <v>321</v>
      </c>
      <c r="G1843" t="s">
        <v>68</v>
      </c>
      <c r="H1843">
        <v>1</v>
      </c>
      <c r="I1843" t="s">
        <v>99</v>
      </c>
      <c r="J1843" t="s">
        <v>231</v>
      </c>
      <c r="K1843" t="s">
        <v>68</v>
      </c>
      <c r="L1843">
        <v>30</v>
      </c>
      <c r="M1843" t="s">
        <v>28</v>
      </c>
      <c r="N1843" t="s">
        <v>32</v>
      </c>
      <c r="P1843" cm="1">
        <f t="array" ref="P184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43" s="19" t="s">
        <v>406</v>
      </c>
    </row>
    <row r="1844" spans="2:18" hidden="1">
      <c r="B1844" t="s">
        <v>63</v>
      </c>
      <c r="C1844" t="s">
        <v>27</v>
      </c>
      <c r="D1844" t="s">
        <v>30</v>
      </c>
      <c r="E1844" t="s">
        <v>1106</v>
      </c>
      <c r="F1844" t="s">
        <v>321</v>
      </c>
      <c r="G1844" t="s">
        <v>68</v>
      </c>
      <c r="H1844">
        <v>1</v>
      </c>
      <c r="I1844" t="s">
        <v>95</v>
      </c>
      <c r="J1844" t="s">
        <v>317</v>
      </c>
      <c r="K1844" t="s">
        <v>68</v>
      </c>
      <c r="L1844">
        <v>30</v>
      </c>
      <c r="M1844" t="s">
        <v>28</v>
      </c>
      <c r="N1844" t="s">
        <v>32</v>
      </c>
      <c r="P1844" cm="1">
        <f t="array" ref="P184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44" s="19" t="s">
        <v>406</v>
      </c>
    </row>
    <row r="1845" spans="2:18" hidden="1">
      <c r="B1845" t="s">
        <v>63</v>
      </c>
      <c r="C1845" t="s">
        <v>27</v>
      </c>
      <c r="D1845" t="s">
        <v>30</v>
      </c>
      <c r="E1845" t="s">
        <v>431</v>
      </c>
      <c r="F1845" t="s">
        <v>323</v>
      </c>
      <c r="G1845" t="s">
        <v>68</v>
      </c>
      <c r="H1845">
        <v>1</v>
      </c>
      <c r="I1845" t="s">
        <v>99</v>
      </c>
      <c r="J1845" t="s">
        <v>231</v>
      </c>
      <c r="K1845" t="s">
        <v>68</v>
      </c>
      <c r="L1845">
        <v>24</v>
      </c>
      <c r="M1845" t="s">
        <v>28</v>
      </c>
      <c r="N1845" t="s">
        <v>32</v>
      </c>
      <c r="P1845" cm="1">
        <f t="array" ref="P184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45" s="19" t="s">
        <v>406</v>
      </c>
    </row>
    <row r="1846" spans="2:18" hidden="1">
      <c r="B1846" t="s">
        <v>63</v>
      </c>
      <c r="C1846" t="s">
        <v>27</v>
      </c>
      <c r="D1846" t="s">
        <v>30</v>
      </c>
      <c r="E1846" t="s">
        <v>431</v>
      </c>
      <c r="F1846" t="s">
        <v>323</v>
      </c>
      <c r="G1846" t="s">
        <v>68</v>
      </c>
      <c r="H1846">
        <v>1</v>
      </c>
      <c r="I1846" t="s">
        <v>95</v>
      </c>
      <c r="J1846" t="s">
        <v>317</v>
      </c>
      <c r="K1846" t="s">
        <v>68</v>
      </c>
      <c r="L1846">
        <v>30</v>
      </c>
      <c r="M1846" t="s">
        <v>28</v>
      </c>
      <c r="N1846" t="s">
        <v>32</v>
      </c>
      <c r="P1846" cm="1">
        <f t="array" ref="P184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46" s="19" t="s">
        <v>406</v>
      </c>
    </row>
    <row r="1847" spans="2:18" hidden="1">
      <c r="B1847" t="s">
        <v>63</v>
      </c>
      <c r="C1847" t="s">
        <v>27</v>
      </c>
      <c r="D1847" t="s">
        <v>30</v>
      </c>
      <c r="E1847" t="s">
        <v>431</v>
      </c>
      <c r="F1847" t="s">
        <v>323</v>
      </c>
      <c r="G1847" t="s">
        <v>68</v>
      </c>
      <c r="H1847">
        <v>1</v>
      </c>
      <c r="I1847" t="s">
        <v>227</v>
      </c>
      <c r="J1847" t="s">
        <v>228</v>
      </c>
      <c r="K1847" t="s">
        <v>23</v>
      </c>
      <c r="L1847">
        <v>1.0854999999999999</v>
      </c>
      <c r="M1847" t="s">
        <v>29</v>
      </c>
      <c r="N1847" t="s">
        <v>41</v>
      </c>
      <c r="P1847" cm="1">
        <f t="array" ref="P184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47" s="19" t="s">
        <v>406</v>
      </c>
    </row>
    <row r="1848" spans="2:18" hidden="1">
      <c r="B1848" t="s">
        <v>63</v>
      </c>
      <c r="C1848" t="s">
        <v>27</v>
      </c>
      <c r="D1848" t="s">
        <v>30</v>
      </c>
      <c r="E1848" t="s">
        <v>1112</v>
      </c>
      <c r="F1848" t="s">
        <v>324</v>
      </c>
      <c r="G1848" t="s">
        <v>68</v>
      </c>
      <c r="H1848">
        <v>1</v>
      </c>
      <c r="I1848" t="s">
        <v>227</v>
      </c>
      <c r="J1848" t="s">
        <v>228</v>
      </c>
      <c r="K1848" t="s">
        <v>23</v>
      </c>
      <c r="L1848">
        <v>1.129</v>
      </c>
      <c r="M1848" t="s">
        <v>29</v>
      </c>
      <c r="N1848" t="s">
        <v>41</v>
      </c>
      <c r="P1848" cm="1">
        <f t="array" ref="P184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48" s="19" t="s">
        <v>406</v>
      </c>
    </row>
    <row r="1849" spans="2:18" hidden="1">
      <c r="B1849" t="s">
        <v>63</v>
      </c>
      <c r="C1849" t="s">
        <v>27</v>
      </c>
      <c r="D1849" t="s">
        <v>30</v>
      </c>
      <c r="E1849" t="s">
        <v>432</v>
      </c>
      <c r="F1849" t="s">
        <v>325</v>
      </c>
      <c r="G1849" t="s">
        <v>68</v>
      </c>
      <c r="H1849">
        <v>1</v>
      </c>
      <c r="I1849" t="s">
        <v>227</v>
      </c>
      <c r="J1849" t="s">
        <v>228</v>
      </c>
      <c r="K1849" t="s">
        <v>23</v>
      </c>
      <c r="L1849">
        <v>1.129</v>
      </c>
      <c r="M1849" t="s">
        <v>29</v>
      </c>
      <c r="N1849" t="s">
        <v>41</v>
      </c>
      <c r="P1849" cm="1">
        <f t="array" ref="P184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49" s="19" t="s">
        <v>406</v>
      </c>
    </row>
    <row r="1850" spans="2:18" hidden="1">
      <c r="B1850" t="s">
        <v>63</v>
      </c>
      <c r="C1850" t="s">
        <v>27</v>
      </c>
      <c r="D1850" t="s">
        <v>30</v>
      </c>
      <c r="E1850" t="s">
        <v>433</v>
      </c>
      <c r="F1850" t="s">
        <v>327</v>
      </c>
      <c r="G1850" t="s">
        <v>68</v>
      </c>
      <c r="H1850">
        <v>1</v>
      </c>
      <c r="I1850" t="s">
        <v>253</v>
      </c>
      <c r="J1850" t="s">
        <v>906</v>
      </c>
      <c r="K1850" t="s">
        <v>68</v>
      </c>
      <c r="L1850">
        <v>1</v>
      </c>
      <c r="M1850" t="s">
        <v>29</v>
      </c>
      <c r="N1850" t="s">
        <v>34</v>
      </c>
      <c r="P1850" cm="1">
        <f t="array" ref="P185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50" s="19" t="s">
        <v>406</v>
      </c>
    </row>
    <row r="1851" spans="2:18" hidden="1">
      <c r="B1851" t="s">
        <v>63</v>
      </c>
      <c r="C1851" t="s">
        <v>27</v>
      </c>
      <c r="D1851" t="s">
        <v>30</v>
      </c>
      <c r="E1851" t="s">
        <v>1137</v>
      </c>
      <c r="F1851" t="s">
        <v>362</v>
      </c>
      <c r="G1851" t="s">
        <v>68</v>
      </c>
      <c r="H1851">
        <v>1</v>
      </c>
      <c r="I1851" t="s">
        <v>103</v>
      </c>
      <c r="J1851" t="s">
        <v>234</v>
      </c>
      <c r="K1851" t="s">
        <v>68</v>
      </c>
      <c r="L1851">
        <v>66</v>
      </c>
      <c r="M1851" t="s">
        <v>28</v>
      </c>
      <c r="N1851" t="s">
        <v>31</v>
      </c>
      <c r="P1851" cm="1">
        <f t="array" ref="P185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51" s="19" t="s">
        <v>406</v>
      </c>
    </row>
    <row r="1852" spans="2:18" hidden="1">
      <c r="B1852" t="s">
        <v>63</v>
      </c>
      <c r="C1852" t="s">
        <v>27</v>
      </c>
      <c r="D1852" t="s">
        <v>30</v>
      </c>
      <c r="E1852" t="s">
        <v>1137</v>
      </c>
      <c r="F1852" t="s">
        <v>362</v>
      </c>
      <c r="G1852" t="s">
        <v>68</v>
      </c>
      <c r="H1852">
        <v>1</v>
      </c>
      <c r="I1852" t="s">
        <v>95</v>
      </c>
      <c r="J1852" t="s">
        <v>317</v>
      </c>
      <c r="K1852" t="s">
        <v>68</v>
      </c>
      <c r="L1852">
        <v>72</v>
      </c>
      <c r="M1852" t="s">
        <v>28</v>
      </c>
      <c r="N1852" t="s">
        <v>31</v>
      </c>
      <c r="P1852" cm="1">
        <f t="array" ref="P185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52" s="19" t="s">
        <v>406</v>
      </c>
    </row>
    <row r="1853" spans="2:18" hidden="1">
      <c r="B1853" t="s">
        <v>63</v>
      </c>
      <c r="C1853" t="s">
        <v>27</v>
      </c>
      <c r="D1853" t="s">
        <v>30</v>
      </c>
      <c r="E1853" t="s">
        <v>468</v>
      </c>
      <c r="F1853" t="s">
        <v>363</v>
      </c>
      <c r="G1853" t="s">
        <v>68</v>
      </c>
      <c r="H1853">
        <v>1</v>
      </c>
      <c r="I1853" t="s">
        <v>911</v>
      </c>
      <c r="J1853" t="s">
        <v>913</v>
      </c>
      <c r="K1853" t="s">
        <v>68</v>
      </c>
      <c r="L1853">
        <v>72</v>
      </c>
      <c r="M1853" t="s">
        <v>28</v>
      </c>
      <c r="N1853" t="s">
        <v>32</v>
      </c>
      <c r="P1853" cm="1">
        <f t="array" ref="P185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53" s="19" t="s">
        <v>406</v>
      </c>
    </row>
    <row r="1854" spans="2:18" hidden="1">
      <c r="B1854" t="s">
        <v>63</v>
      </c>
      <c r="C1854" t="s">
        <v>27</v>
      </c>
      <c r="D1854" t="s">
        <v>30</v>
      </c>
      <c r="E1854" t="s">
        <v>468</v>
      </c>
      <c r="F1854" t="s">
        <v>363</v>
      </c>
      <c r="G1854" t="s">
        <v>68</v>
      </c>
      <c r="H1854">
        <v>1</v>
      </c>
      <c r="I1854" t="s">
        <v>910</v>
      </c>
      <c r="J1854" t="s">
        <v>912</v>
      </c>
      <c r="K1854" t="s">
        <v>68</v>
      </c>
      <c r="L1854">
        <v>72</v>
      </c>
      <c r="M1854" t="s">
        <v>28</v>
      </c>
      <c r="N1854" t="s">
        <v>32</v>
      </c>
      <c r="P1854" cm="1">
        <f t="array" ref="P185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54" s="19" t="s">
        <v>406</v>
      </c>
    </row>
    <row r="1855" spans="2:18" hidden="1">
      <c r="B1855" t="s">
        <v>63</v>
      </c>
      <c r="C1855" t="s">
        <v>27</v>
      </c>
      <c r="D1855" t="s">
        <v>30</v>
      </c>
      <c r="E1855" t="s">
        <v>469</v>
      </c>
      <c r="F1855" t="s">
        <v>364</v>
      </c>
      <c r="G1855" t="s">
        <v>68</v>
      </c>
      <c r="H1855">
        <v>1</v>
      </c>
      <c r="I1855" t="s">
        <v>911</v>
      </c>
      <c r="J1855" t="s">
        <v>913</v>
      </c>
      <c r="K1855" t="s">
        <v>68</v>
      </c>
      <c r="L1855">
        <v>72</v>
      </c>
      <c r="M1855" t="s">
        <v>28</v>
      </c>
      <c r="N1855" t="s">
        <v>32</v>
      </c>
      <c r="P1855" cm="1">
        <f t="array" ref="P185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55" s="19" t="s">
        <v>406</v>
      </c>
    </row>
    <row r="1856" spans="2:18" hidden="1">
      <c r="B1856" t="s">
        <v>63</v>
      </c>
      <c r="C1856" t="s">
        <v>27</v>
      </c>
      <c r="D1856" t="s">
        <v>30</v>
      </c>
      <c r="E1856" t="s">
        <v>469</v>
      </c>
      <c r="F1856" t="s">
        <v>364</v>
      </c>
      <c r="G1856" t="s">
        <v>68</v>
      </c>
      <c r="H1856">
        <v>1</v>
      </c>
      <c r="I1856" t="s">
        <v>910</v>
      </c>
      <c r="J1856" t="s">
        <v>912</v>
      </c>
      <c r="K1856" t="s">
        <v>68</v>
      </c>
      <c r="L1856">
        <v>72</v>
      </c>
      <c r="M1856" t="s">
        <v>28</v>
      </c>
      <c r="N1856" t="s">
        <v>32</v>
      </c>
      <c r="P1856" cm="1">
        <f t="array" ref="P185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56" s="19" t="s">
        <v>406</v>
      </c>
    </row>
    <row r="1857" spans="2:18" hidden="1">
      <c r="B1857" t="s">
        <v>63</v>
      </c>
      <c r="C1857" t="s">
        <v>27</v>
      </c>
      <c r="D1857" t="s">
        <v>30</v>
      </c>
      <c r="E1857" t="s">
        <v>1141</v>
      </c>
      <c r="F1857" t="s">
        <v>365</v>
      </c>
      <c r="G1857" t="s">
        <v>68</v>
      </c>
      <c r="H1857">
        <v>1</v>
      </c>
      <c r="I1857" t="s">
        <v>911</v>
      </c>
      <c r="J1857" t="s">
        <v>913</v>
      </c>
      <c r="K1857" t="s">
        <v>68</v>
      </c>
      <c r="L1857">
        <v>78</v>
      </c>
      <c r="M1857" t="s">
        <v>28</v>
      </c>
      <c r="N1857" t="s">
        <v>32</v>
      </c>
      <c r="P1857" cm="1">
        <f t="array" ref="P185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57" s="19" t="s">
        <v>406</v>
      </c>
    </row>
    <row r="1858" spans="2:18" hidden="1">
      <c r="B1858" t="s">
        <v>63</v>
      </c>
      <c r="C1858" t="s">
        <v>27</v>
      </c>
      <c r="D1858" t="s">
        <v>30</v>
      </c>
      <c r="E1858" t="s">
        <v>1141</v>
      </c>
      <c r="F1858" t="s">
        <v>365</v>
      </c>
      <c r="G1858" t="s">
        <v>68</v>
      </c>
      <c r="H1858">
        <v>1</v>
      </c>
      <c r="I1858" t="s">
        <v>910</v>
      </c>
      <c r="J1858" t="s">
        <v>912</v>
      </c>
      <c r="K1858" t="s">
        <v>68</v>
      </c>
      <c r="L1858">
        <v>84</v>
      </c>
      <c r="M1858" t="s">
        <v>28</v>
      </c>
      <c r="N1858" t="s">
        <v>32</v>
      </c>
      <c r="P1858" cm="1">
        <f t="array" ref="P185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58" s="19" t="s">
        <v>406</v>
      </c>
    </row>
    <row r="1859" spans="2:18" hidden="1">
      <c r="B1859" t="s">
        <v>63</v>
      </c>
      <c r="C1859" t="s">
        <v>27</v>
      </c>
      <c r="D1859" t="s">
        <v>30</v>
      </c>
      <c r="E1859" t="s">
        <v>1140</v>
      </c>
      <c r="F1859" t="s">
        <v>909</v>
      </c>
      <c r="G1859" t="s">
        <v>68</v>
      </c>
      <c r="H1859">
        <v>1</v>
      </c>
      <c r="I1859" t="s">
        <v>911</v>
      </c>
      <c r="J1859" t="s">
        <v>913</v>
      </c>
      <c r="K1859" t="s">
        <v>68</v>
      </c>
      <c r="L1859">
        <v>78</v>
      </c>
      <c r="M1859" t="s">
        <v>28</v>
      </c>
      <c r="N1859" t="s">
        <v>32</v>
      </c>
      <c r="P1859" cm="1">
        <f t="array" ref="P185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59" s="19" t="s">
        <v>406</v>
      </c>
    </row>
    <row r="1860" spans="2:18" hidden="1">
      <c r="B1860" t="s">
        <v>63</v>
      </c>
      <c r="C1860" t="s">
        <v>27</v>
      </c>
      <c r="D1860" t="s">
        <v>30</v>
      </c>
      <c r="E1860" t="s">
        <v>1140</v>
      </c>
      <c r="F1860" t="s">
        <v>909</v>
      </c>
      <c r="G1860" t="s">
        <v>68</v>
      </c>
      <c r="H1860">
        <v>1</v>
      </c>
      <c r="I1860" t="s">
        <v>910</v>
      </c>
      <c r="J1860" t="s">
        <v>912</v>
      </c>
      <c r="K1860" t="s">
        <v>68</v>
      </c>
      <c r="L1860">
        <v>84</v>
      </c>
      <c r="M1860" t="s">
        <v>28</v>
      </c>
      <c r="N1860" t="s">
        <v>32</v>
      </c>
      <c r="P1860" cm="1">
        <f t="array" ref="P186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60" s="19" t="s">
        <v>406</v>
      </c>
    </row>
    <row r="1861" spans="2:18" hidden="1">
      <c r="B1861" t="s">
        <v>63</v>
      </c>
      <c r="C1861" t="s">
        <v>27</v>
      </c>
      <c r="D1861" t="s">
        <v>30</v>
      </c>
      <c r="E1861" t="s">
        <v>1143</v>
      </c>
      <c r="F1861" t="s">
        <v>366</v>
      </c>
      <c r="G1861" t="s">
        <v>68</v>
      </c>
      <c r="H1861">
        <v>1</v>
      </c>
      <c r="I1861" t="s">
        <v>911</v>
      </c>
      <c r="J1861" t="s">
        <v>913</v>
      </c>
      <c r="K1861" t="s">
        <v>68</v>
      </c>
      <c r="L1861">
        <v>78</v>
      </c>
      <c r="M1861" t="s">
        <v>28</v>
      </c>
      <c r="N1861" t="s">
        <v>32</v>
      </c>
      <c r="P1861" cm="1">
        <f t="array" ref="P186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61" s="19" t="s">
        <v>406</v>
      </c>
    </row>
    <row r="1862" spans="2:18" hidden="1">
      <c r="B1862" t="s">
        <v>63</v>
      </c>
      <c r="C1862" t="s">
        <v>27</v>
      </c>
      <c r="D1862" t="s">
        <v>30</v>
      </c>
      <c r="E1862" t="s">
        <v>1143</v>
      </c>
      <c r="F1862" t="s">
        <v>366</v>
      </c>
      <c r="G1862" t="s">
        <v>68</v>
      </c>
      <c r="H1862">
        <v>1</v>
      </c>
      <c r="I1862" t="s">
        <v>910</v>
      </c>
      <c r="J1862" t="s">
        <v>912</v>
      </c>
      <c r="K1862" t="s">
        <v>68</v>
      </c>
      <c r="L1862">
        <v>84</v>
      </c>
      <c r="M1862" t="s">
        <v>28</v>
      </c>
      <c r="N1862" t="s">
        <v>32</v>
      </c>
      <c r="P1862" cm="1">
        <f t="array" ref="P186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62" s="19" t="s">
        <v>406</v>
      </c>
    </row>
    <row r="1863" spans="2:18" hidden="1">
      <c r="B1863" t="s">
        <v>63</v>
      </c>
      <c r="C1863" t="s">
        <v>27</v>
      </c>
      <c r="D1863" t="s">
        <v>30</v>
      </c>
      <c r="E1863" t="s">
        <v>1231</v>
      </c>
      <c r="F1863" t="s">
        <v>401</v>
      </c>
      <c r="G1863" t="s">
        <v>68</v>
      </c>
      <c r="H1863">
        <v>1</v>
      </c>
      <c r="I1863" t="s">
        <v>911</v>
      </c>
      <c r="J1863" t="s">
        <v>913</v>
      </c>
      <c r="K1863" t="s">
        <v>68</v>
      </c>
      <c r="L1863">
        <v>72</v>
      </c>
      <c r="M1863" t="s">
        <v>28</v>
      </c>
      <c r="N1863" t="s">
        <v>32</v>
      </c>
      <c r="P1863" cm="1">
        <f t="array" ref="P186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63" s="19" t="s">
        <v>406</v>
      </c>
    </row>
    <row r="1864" spans="2:18" hidden="1">
      <c r="B1864" t="s">
        <v>63</v>
      </c>
      <c r="C1864" t="s">
        <v>27</v>
      </c>
      <c r="D1864" t="s">
        <v>30</v>
      </c>
      <c r="E1864" t="s">
        <v>1231</v>
      </c>
      <c r="F1864" t="s">
        <v>401</v>
      </c>
      <c r="G1864" t="s">
        <v>68</v>
      </c>
      <c r="H1864">
        <v>1</v>
      </c>
      <c r="I1864" t="s">
        <v>910</v>
      </c>
      <c r="J1864" t="s">
        <v>912</v>
      </c>
      <c r="K1864" t="s">
        <v>68</v>
      </c>
      <c r="L1864">
        <v>78</v>
      </c>
      <c r="M1864" t="s">
        <v>28</v>
      </c>
      <c r="N1864" t="s">
        <v>32</v>
      </c>
      <c r="P1864" cm="1">
        <f t="array" ref="P186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64" s="19" t="s">
        <v>406</v>
      </c>
    </row>
    <row r="1865" spans="2:18" hidden="1">
      <c r="B1865" t="s">
        <v>63</v>
      </c>
      <c r="C1865" t="s">
        <v>27</v>
      </c>
      <c r="D1865" t="s">
        <v>30</v>
      </c>
      <c r="E1865" t="s">
        <v>1263</v>
      </c>
      <c r="F1865" t="s">
        <v>396</v>
      </c>
      <c r="G1865" t="s">
        <v>68</v>
      </c>
      <c r="H1865">
        <v>1</v>
      </c>
      <c r="I1865" t="s">
        <v>278</v>
      </c>
      <c r="J1865" t="s">
        <v>996</v>
      </c>
      <c r="K1865" t="s">
        <v>68</v>
      </c>
      <c r="L1865">
        <v>1</v>
      </c>
      <c r="M1865" t="s">
        <v>29</v>
      </c>
      <c r="N1865" t="s">
        <v>34</v>
      </c>
      <c r="P1865" cm="1">
        <f t="array" ref="P186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65" s="19" t="s">
        <v>406</v>
      </c>
    </row>
    <row r="1866" spans="2:18" hidden="1">
      <c r="B1866" t="s">
        <v>63</v>
      </c>
      <c r="C1866" t="s">
        <v>27</v>
      </c>
      <c r="D1866" t="s">
        <v>30</v>
      </c>
      <c r="E1866" t="s">
        <v>1264</v>
      </c>
      <c r="F1866" t="s">
        <v>379</v>
      </c>
      <c r="G1866" t="s">
        <v>68</v>
      </c>
      <c r="H1866">
        <v>1</v>
      </c>
      <c r="I1866" t="s">
        <v>892</v>
      </c>
      <c r="J1866" t="s">
        <v>914</v>
      </c>
      <c r="K1866" t="s">
        <v>68</v>
      </c>
      <c r="L1866">
        <v>1</v>
      </c>
      <c r="M1866" t="s">
        <v>29</v>
      </c>
      <c r="N1866" t="s">
        <v>34</v>
      </c>
      <c r="P1866" cm="1">
        <f t="array" ref="P186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66" s="19" t="s">
        <v>406</v>
      </c>
    </row>
    <row r="1867" spans="2:18" hidden="1">
      <c r="B1867" t="s">
        <v>63</v>
      </c>
      <c r="C1867" t="s">
        <v>27</v>
      </c>
      <c r="D1867" t="s">
        <v>30</v>
      </c>
      <c r="E1867" t="s">
        <v>1264</v>
      </c>
      <c r="F1867" t="s">
        <v>379</v>
      </c>
      <c r="G1867" t="s">
        <v>68</v>
      </c>
      <c r="H1867">
        <v>1</v>
      </c>
      <c r="I1867" t="s">
        <v>941</v>
      </c>
      <c r="J1867" t="s">
        <v>1824</v>
      </c>
      <c r="K1867" t="s">
        <v>68</v>
      </c>
      <c r="L1867">
        <v>1</v>
      </c>
      <c r="M1867" t="s">
        <v>29</v>
      </c>
      <c r="N1867" t="s">
        <v>35</v>
      </c>
      <c r="P1867" cm="1">
        <f t="array" ref="P186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67" s="19" t="s">
        <v>406</v>
      </c>
    </row>
    <row r="1868" spans="2:18" hidden="1">
      <c r="B1868" t="s">
        <v>63</v>
      </c>
      <c r="C1868" t="s">
        <v>27</v>
      </c>
      <c r="D1868" t="s">
        <v>30</v>
      </c>
      <c r="E1868" t="s">
        <v>896</v>
      </c>
      <c r="F1868" t="s">
        <v>915</v>
      </c>
      <c r="G1868" t="s">
        <v>68</v>
      </c>
      <c r="H1868">
        <v>1</v>
      </c>
      <c r="I1868" t="s">
        <v>254</v>
      </c>
      <c r="J1868" t="s">
        <v>1252</v>
      </c>
      <c r="K1868" t="s">
        <v>68</v>
      </c>
      <c r="L1868">
        <v>1</v>
      </c>
      <c r="M1868" t="s">
        <v>29</v>
      </c>
      <c r="N1868" t="s">
        <v>34</v>
      </c>
      <c r="P1868" cm="1">
        <f t="array" ref="P1868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68" s="19" t="s">
        <v>406</v>
      </c>
    </row>
    <row r="1869" spans="2:18" hidden="1">
      <c r="B1869" t="s">
        <v>63</v>
      </c>
      <c r="C1869" t="s">
        <v>27</v>
      </c>
      <c r="D1869" t="s">
        <v>30</v>
      </c>
      <c r="E1869" t="s">
        <v>896</v>
      </c>
      <c r="F1869" t="s">
        <v>915</v>
      </c>
      <c r="G1869" t="s">
        <v>68</v>
      </c>
      <c r="H1869">
        <v>1</v>
      </c>
      <c r="I1869" t="s">
        <v>288</v>
      </c>
      <c r="J1869" t="s">
        <v>1265</v>
      </c>
      <c r="K1869" t="s">
        <v>68</v>
      </c>
      <c r="L1869">
        <v>1</v>
      </c>
      <c r="M1869" t="s">
        <v>29</v>
      </c>
      <c r="N1869" t="s">
        <v>35</v>
      </c>
      <c r="P1869" cm="1">
        <f t="array" ref="P186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69" s="19" t="s">
        <v>406</v>
      </c>
    </row>
    <row r="1870" spans="2:18" hidden="1">
      <c r="B1870" t="s">
        <v>63</v>
      </c>
      <c r="C1870" t="s">
        <v>27</v>
      </c>
      <c r="D1870" t="s">
        <v>30</v>
      </c>
      <c r="E1870" t="s">
        <v>898</v>
      </c>
      <c r="F1870" t="s">
        <v>916</v>
      </c>
      <c r="G1870" t="s">
        <v>68</v>
      </c>
      <c r="H1870">
        <v>1</v>
      </c>
      <c r="I1870" t="s">
        <v>261</v>
      </c>
      <c r="J1870" t="s">
        <v>1258</v>
      </c>
      <c r="K1870" t="s">
        <v>68</v>
      </c>
      <c r="L1870">
        <v>1</v>
      </c>
      <c r="M1870" t="s">
        <v>29</v>
      </c>
      <c r="N1870" t="s">
        <v>34</v>
      </c>
      <c r="P1870" cm="1">
        <f t="array" ref="P187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70" s="19" t="s">
        <v>406</v>
      </c>
    </row>
    <row r="1871" spans="2:18" hidden="1">
      <c r="B1871" t="s">
        <v>63</v>
      </c>
      <c r="C1871" t="s">
        <v>27</v>
      </c>
      <c r="D1871" t="s">
        <v>30</v>
      </c>
      <c r="E1871" t="s">
        <v>898</v>
      </c>
      <c r="F1871" t="s">
        <v>916</v>
      </c>
      <c r="G1871" t="s">
        <v>68</v>
      </c>
      <c r="H1871">
        <v>1</v>
      </c>
      <c r="I1871" t="s">
        <v>297</v>
      </c>
      <c r="J1871" t="s">
        <v>1253</v>
      </c>
      <c r="K1871" t="s">
        <v>68</v>
      </c>
      <c r="L1871">
        <v>1</v>
      </c>
      <c r="M1871" t="s">
        <v>29</v>
      </c>
      <c r="N1871" t="s">
        <v>35</v>
      </c>
      <c r="P1871" cm="1">
        <f t="array" ref="P187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71" s="19" t="s">
        <v>406</v>
      </c>
    </row>
    <row r="1872" spans="2:18" hidden="1">
      <c r="B1872" t="s">
        <v>63</v>
      </c>
      <c r="C1872" t="s">
        <v>27</v>
      </c>
      <c r="D1872" t="s">
        <v>30</v>
      </c>
      <c r="E1872" t="s">
        <v>902</v>
      </c>
      <c r="F1872" t="s">
        <v>917</v>
      </c>
      <c r="G1872" t="s">
        <v>68</v>
      </c>
      <c r="H1872">
        <v>1</v>
      </c>
      <c r="I1872" t="s">
        <v>284</v>
      </c>
      <c r="J1872" t="s">
        <v>1266</v>
      </c>
      <c r="K1872" t="s">
        <v>68</v>
      </c>
      <c r="L1872">
        <v>1</v>
      </c>
      <c r="M1872" t="s">
        <v>29</v>
      </c>
      <c r="N1872" t="s">
        <v>35</v>
      </c>
      <c r="P1872" cm="1">
        <f t="array" ref="P187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72" s="19" t="s">
        <v>406</v>
      </c>
    </row>
    <row r="1873" spans="2:18" hidden="1">
      <c r="B1873" t="s">
        <v>63</v>
      </c>
      <c r="C1873" t="s">
        <v>27</v>
      </c>
      <c r="D1873" t="s">
        <v>30</v>
      </c>
      <c r="E1873" t="s">
        <v>902</v>
      </c>
      <c r="F1873" t="s">
        <v>917</v>
      </c>
      <c r="G1873" t="s">
        <v>68</v>
      </c>
      <c r="H1873">
        <v>1</v>
      </c>
      <c r="I1873" t="s">
        <v>227</v>
      </c>
      <c r="J1873" t="s">
        <v>228</v>
      </c>
      <c r="K1873" t="s">
        <v>23</v>
      </c>
      <c r="L1873">
        <v>1.129</v>
      </c>
      <c r="M1873" t="s">
        <v>29</v>
      </c>
      <c r="N1873" t="s">
        <v>41</v>
      </c>
      <c r="P1873" cm="1">
        <f t="array" ref="P187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73" s="19" t="s">
        <v>406</v>
      </c>
    </row>
    <row r="1874" spans="2:18" hidden="1">
      <c r="B1874" t="s">
        <v>63</v>
      </c>
      <c r="C1874" t="s">
        <v>27</v>
      </c>
      <c r="D1874" t="s">
        <v>30</v>
      </c>
      <c r="E1874" t="s">
        <v>1260</v>
      </c>
      <c r="F1874" t="s">
        <v>918</v>
      </c>
      <c r="G1874" t="s">
        <v>68</v>
      </c>
      <c r="H1874">
        <v>1</v>
      </c>
      <c r="I1874" t="s">
        <v>253</v>
      </c>
      <c r="J1874" t="s">
        <v>906</v>
      </c>
      <c r="K1874" t="s">
        <v>68</v>
      </c>
      <c r="L1874">
        <v>1</v>
      </c>
      <c r="M1874" t="s">
        <v>29</v>
      </c>
      <c r="N1874" t="s">
        <v>34</v>
      </c>
      <c r="P1874" cm="1">
        <f t="array" ref="P187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74" s="19" t="s">
        <v>406</v>
      </c>
    </row>
    <row r="1875" spans="2:18" hidden="1">
      <c r="B1875" t="s">
        <v>63</v>
      </c>
      <c r="C1875" t="s">
        <v>27</v>
      </c>
      <c r="D1875" t="s">
        <v>30</v>
      </c>
      <c r="E1875" t="s">
        <v>430</v>
      </c>
      <c r="F1875" t="s">
        <v>320</v>
      </c>
      <c r="G1875" t="s">
        <v>68</v>
      </c>
      <c r="H1875">
        <v>1</v>
      </c>
      <c r="I1875" t="s">
        <v>123</v>
      </c>
      <c r="J1875" t="s">
        <v>235</v>
      </c>
      <c r="K1875" t="s">
        <v>68</v>
      </c>
      <c r="L1875">
        <v>66</v>
      </c>
      <c r="M1875" t="s">
        <v>28</v>
      </c>
      <c r="N1875" t="s">
        <v>32</v>
      </c>
      <c r="P1875" cm="1">
        <f t="array" ref="P187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75" s="19" t="s">
        <v>406</v>
      </c>
    </row>
    <row r="1876" spans="2:18" hidden="1">
      <c r="B1876" t="s">
        <v>63</v>
      </c>
      <c r="C1876" t="s">
        <v>27</v>
      </c>
      <c r="D1876" t="s">
        <v>30</v>
      </c>
      <c r="E1876" t="s">
        <v>430</v>
      </c>
      <c r="F1876" t="s">
        <v>320</v>
      </c>
      <c r="G1876" t="s">
        <v>68</v>
      </c>
      <c r="H1876">
        <v>1</v>
      </c>
      <c r="I1876" t="s">
        <v>124</v>
      </c>
      <c r="J1876" t="s">
        <v>235</v>
      </c>
      <c r="K1876" t="s">
        <v>68</v>
      </c>
      <c r="L1876">
        <v>72</v>
      </c>
      <c r="M1876" t="s">
        <v>28</v>
      </c>
      <c r="N1876" t="s">
        <v>32</v>
      </c>
      <c r="P1876" cm="1">
        <f t="array" ref="P187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76" s="19" t="s">
        <v>406</v>
      </c>
    </row>
    <row r="1877" spans="2:18" hidden="1">
      <c r="B1877" t="s">
        <v>63</v>
      </c>
      <c r="C1877" t="s">
        <v>27</v>
      </c>
      <c r="D1877" t="s">
        <v>30</v>
      </c>
      <c r="E1877" t="s">
        <v>430</v>
      </c>
      <c r="F1877" t="s">
        <v>320</v>
      </c>
      <c r="G1877" t="s">
        <v>68</v>
      </c>
      <c r="H1877">
        <v>1</v>
      </c>
      <c r="I1877" t="s">
        <v>247</v>
      </c>
      <c r="J1877" t="s">
        <v>1254</v>
      </c>
      <c r="K1877" t="s">
        <v>106</v>
      </c>
      <c r="L1877">
        <v>2.1512699999999998</v>
      </c>
      <c r="M1877" t="s">
        <v>29</v>
      </c>
      <c r="N1877" t="s">
        <v>38</v>
      </c>
      <c r="P1877" cm="1">
        <f t="array" ref="P187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77" s="19" t="s">
        <v>406</v>
      </c>
    </row>
    <row r="1878" spans="2:18" hidden="1">
      <c r="B1878" t="s">
        <v>63</v>
      </c>
      <c r="C1878" t="s">
        <v>27</v>
      </c>
      <c r="D1878" t="s">
        <v>30</v>
      </c>
      <c r="E1878" t="s">
        <v>430</v>
      </c>
      <c r="F1878" t="s">
        <v>320</v>
      </c>
      <c r="G1878" t="s">
        <v>68</v>
      </c>
      <c r="H1878">
        <v>1</v>
      </c>
      <c r="I1878" t="s">
        <v>485</v>
      </c>
      <c r="J1878" t="s">
        <v>487</v>
      </c>
      <c r="K1878" t="s">
        <v>68</v>
      </c>
      <c r="L1878">
        <v>1</v>
      </c>
      <c r="M1878" t="s">
        <v>29</v>
      </c>
      <c r="N1878" t="s">
        <v>34</v>
      </c>
      <c r="P1878" cm="1">
        <f t="array" ref="P1878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78" s="19" t="s">
        <v>406</v>
      </c>
    </row>
    <row r="1879" spans="2:18" hidden="1">
      <c r="B1879" t="s">
        <v>63</v>
      </c>
      <c r="C1879" t="s">
        <v>27</v>
      </c>
      <c r="D1879" t="s">
        <v>30</v>
      </c>
      <c r="E1879" t="s">
        <v>430</v>
      </c>
      <c r="F1879" t="s">
        <v>320</v>
      </c>
      <c r="G1879" t="s">
        <v>68</v>
      </c>
      <c r="H1879">
        <v>1</v>
      </c>
      <c r="I1879" t="s">
        <v>486</v>
      </c>
      <c r="J1879" t="s">
        <v>488</v>
      </c>
      <c r="K1879" t="s">
        <v>68</v>
      </c>
      <c r="L1879">
        <v>1</v>
      </c>
      <c r="M1879" t="s">
        <v>29</v>
      </c>
      <c r="N1879" t="s">
        <v>35</v>
      </c>
      <c r="P1879" cm="1">
        <f t="array" ref="P187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79" s="19" t="s">
        <v>406</v>
      </c>
    </row>
    <row r="1880" spans="2:18" hidden="1">
      <c r="B1880" t="s">
        <v>63</v>
      </c>
      <c r="C1880" t="s">
        <v>27</v>
      </c>
      <c r="D1880" t="s">
        <v>30</v>
      </c>
      <c r="E1880" t="s">
        <v>430</v>
      </c>
      <c r="F1880" t="s">
        <v>320</v>
      </c>
      <c r="G1880" t="s">
        <v>68</v>
      </c>
      <c r="H1880">
        <v>1</v>
      </c>
      <c r="I1880" t="s">
        <v>509</v>
      </c>
      <c r="J1880" t="s">
        <v>1110</v>
      </c>
      <c r="K1880" t="s">
        <v>68</v>
      </c>
      <c r="L1880">
        <v>1</v>
      </c>
      <c r="M1880" t="s">
        <v>29</v>
      </c>
      <c r="N1880" t="s">
        <v>19</v>
      </c>
      <c r="P1880" cm="1">
        <f t="array" ref="P1880">IF(BOM_NOUR[[#This Row],[STAGE]]="05.Assembly",
SUMPRODUCT(--(BOM_NOUR[[#This Row],[STAGE]]=TW_T[STAGE])*(BOM_NOUR[[#This Row],[Mgroup]]=TW_T[Mgroup]),TW_T[TW]),
SUMPRODUCT(--(BOM_NOUR[[#This Row],[STAGE]]=TW_T[STAGE]),TW_T[TW]))</f>
        <v>0</v>
      </c>
      <c r="R1880" s="19" t="s">
        <v>406</v>
      </c>
    </row>
    <row r="1881" spans="2:18" hidden="1">
      <c r="B1881" t="s">
        <v>63</v>
      </c>
      <c r="C1881" t="s">
        <v>27</v>
      </c>
      <c r="D1881" t="s">
        <v>30</v>
      </c>
      <c r="E1881" t="s">
        <v>430</v>
      </c>
      <c r="F1881" t="s">
        <v>320</v>
      </c>
      <c r="G1881" t="s">
        <v>68</v>
      </c>
      <c r="H1881">
        <v>1</v>
      </c>
      <c r="I1881" t="s">
        <v>227</v>
      </c>
      <c r="J1881" t="s">
        <v>228</v>
      </c>
      <c r="K1881" t="s">
        <v>23</v>
      </c>
      <c r="L1881">
        <v>3.4</v>
      </c>
      <c r="M1881" t="s">
        <v>29</v>
      </c>
      <c r="N1881" t="s">
        <v>41</v>
      </c>
      <c r="P1881" cm="1">
        <f t="array" ref="P188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81" s="19" t="s">
        <v>406</v>
      </c>
    </row>
    <row r="1882" spans="2:18" hidden="1">
      <c r="B1882" t="s">
        <v>63</v>
      </c>
      <c r="C1882" t="s">
        <v>27</v>
      </c>
      <c r="D1882" t="s">
        <v>30</v>
      </c>
      <c r="E1882" t="s">
        <v>1106</v>
      </c>
      <c r="F1882" t="s">
        <v>321</v>
      </c>
      <c r="G1882" t="s">
        <v>68</v>
      </c>
      <c r="H1882">
        <v>1</v>
      </c>
      <c r="I1882" t="s">
        <v>248</v>
      </c>
      <c r="J1882" t="s">
        <v>968</v>
      </c>
      <c r="K1882" t="s">
        <v>106</v>
      </c>
      <c r="L1882">
        <v>1.31376</v>
      </c>
      <c r="M1882" t="s">
        <v>29</v>
      </c>
      <c r="N1882" t="s">
        <v>38</v>
      </c>
      <c r="P1882" cm="1">
        <f t="array" ref="P188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82" s="19" t="s">
        <v>406</v>
      </c>
    </row>
    <row r="1883" spans="2:18" hidden="1">
      <c r="B1883" t="s">
        <v>63</v>
      </c>
      <c r="C1883" t="s">
        <v>27</v>
      </c>
      <c r="D1883" t="s">
        <v>30</v>
      </c>
      <c r="E1883" t="s">
        <v>1106</v>
      </c>
      <c r="F1883" t="s">
        <v>321</v>
      </c>
      <c r="G1883" t="s">
        <v>68</v>
      </c>
      <c r="H1883">
        <v>1</v>
      </c>
      <c r="I1883" t="s">
        <v>251</v>
      </c>
      <c r="J1883" t="s">
        <v>1267</v>
      </c>
      <c r="K1883" t="s">
        <v>68</v>
      </c>
      <c r="L1883">
        <v>1</v>
      </c>
      <c r="M1883" t="s">
        <v>29</v>
      </c>
      <c r="N1883" t="s">
        <v>34</v>
      </c>
      <c r="P1883" cm="1">
        <f t="array" ref="P188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83" s="19" t="s">
        <v>406</v>
      </c>
    </row>
    <row r="1884" spans="2:18" hidden="1">
      <c r="B1884" t="s">
        <v>63</v>
      </c>
      <c r="C1884" t="s">
        <v>27</v>
      </c>
      <c r="D1884" t="s">
        <v>30</v>
      </c>
      <c r="E1884" t="s">
        <v>1106</v>
      </c>
      <c r="F1884" t="s">
        <v>321</v>
      </c>
      <c r="G1884" t="s">
        <v>68</v>
      </c>
      <c r="H1884">
        <v>1</v>
      </c>
      <c r="I1884" t="s">
        <v>283</v>
      </c>
      <c r="J1884" t="s">
        <v>1268</v>
      </c>
      <c r="K1884" t="s">
        <v>68</v>
      </c>
      <c r="L1884">
        <v>1</v>
      </c>
      <c r="M1884" t="s">
        <v>29</v>
      </c>
      <c r="N1884" t="s">
        <v>35</v>
      </c>
      <c r="P1884" cm="1">
        <f t="array" ref="P188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84" s="19" t="s">
        <v>406</v>
      </c>
    </row>
    <row r="1885" spans="2:18" hidden="1">
      <c r="B1885" t="s">
        <v>63</v>
      </c>
      <c r="C1885" t="s">
        <v>27</v>
      </c>
      <c r="D1885" t="s">
        <v>30</v>
      </c>
      <c r="E1885" t="s">
        <v>1106</v>
      </c>
      <c r="F1885" t="s">
        <v>321</v>
      </c>
      <c r="G1885" t="s">
        <v>68</v>
      </c>
      <c r="H1885">
        <v>1</v>
      </c>
      <c r="I1885" t="s">
        <v>227</v>
      </c>
      <c r="J1885" t="s">
        <v>228</v>
      </c>
      <c r="K1885" t="s">
        <v>23</v>
      </c>
      <c r="L1885">
        <v>1.0854999999999999</v>
      </c>
      <c r="M1885" t="s">
        <v>29</v>
      </c>
      <c r="N1885" t="s">
        <v>41</v>
      </c>
      <c r="P1885" cm="1">
        <f t="array" ref="P188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85" s="19" t="s">
        <v>406</v>
      </c>
    </row>
    <row r="1886" spans="2:18" hidden="1">
      <c r="B1886" t="s">
        <v>63</v>
      </c>
      <c r="C1886" t="s">
        <v>27</v>
      </c>
      <c r="D1886" t="s">
        <v>30</v>
      </c>
      <c r="E1886" t="s">
        <v>1109</v>
      </c>
      <c r="F1886" t="s">
        <v>322</v>
      </c>
      <c r="G1886" t="s">
        <v>68</v>
      </c>
      <c r="H1886">
        <v>1</v>
      </c>
      <c r="I1886" t="s">
        <v>248</v>
      </c>
      <c r="J1886" t="s">
        <v>968</v>
      </c>
      <c r="K1886" t="s">
        <v>106</v>
      </c>
      <c r="L1886">
        <v>1.0510079999999999</v>
      </c>
      <c r="M1886" t="s">
        <v>29</v>
      </c>
      <c r="N1886" t="s">
        <v>38</v>
      </c>
      <c r="P1886" cm="1">
        <f t="array" ref="P188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86" s="19" t="s">
        <v>406</v>
      </c>
    </row>
    <row r="1887" spans="2:18" hidden="1">
      <c r="B1887" t="s">
        <v>63</v>
      </c>
      <c r="C1887" t="s">
        <v>27</v>
      </c>
      <c r="D1887" t="s">
        <v>30</v>
      </c>
      <c r="E1887" t="s">
        <v>1109</v>
      </c>
      <c r="F1887" t="s">
        <v>322</v>
      </c>
      <c r="G1887" t="s">
        <v>68</v>
      </c>
      <c r="H1887">
        <v>1</v>
      </c>
      <c r="I1887" t="s">
        <v>251</v>
      </c>
      <c r="J1887" t="s">
        <v>1267</v>
      </c>
      <c r="K1887" t="s">
        <v>68</v>
      </c>
      <c r="L1887">
        <v>1</v>
      </c>
      <c r="M1887" t="s">
        <v>29</v>
      </c>
      <c r="N1887" t="s">
        <v>34</v>
      </c>
      <c r="P1887" cm="1">
        <f t="array" ref="P188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87" s="19" t="s">
        <v>406</v>
      </c>
    </row>
    <row r="1888" spans="2:18" hidden="1">
      <c r="B1888" t="s">
        <v>63</v>
      </c>
      <c r="C1888" t="s">
        <v>27</v>
      </c>
      <c r="D1888" t="s">
        <v>30</v>
      </c>
      <c r="E1888" t="s">
        <v>1109</v>
      </c>
      <c r="F1888" t="s">
        <v>322</v>
      </c>
      <c r="G1888" t="s">
        <v>68</v>
      </c>
      <c r="H1888">
        <v>1</v>
      </c>
      <c r="I1888" t="s">
        <v>283</v>
      </c>
      <c r="J1888" t="s">
        <v>1268</v>
      </c>
      <c r="K1888" t="s">
        <v>68</v>
      </c>
      <c r="L1888">
        <v>1</v>
      </c>
      <c r="M1888" t="s">
        <v>29</v>
      </c>
      <c r="N1888" t="s">
        <v>35</v>
      </c>
      <c r="P1888" cm="1">
        <f t="array" ref="P188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88" s="19" t="s">
        <v>406</v>
      </c>
    </row>
    <row r="1889" spans="2:18" hidden="1">
      <c r="B1889" t="s">
        <v>63</v>
      </c>
      <c r="C1889" t="s">
        <v>27</v>
      </c>
      <c r="D1889" t="s">
        <v>30</v>
      </c>
      <c r="E1889" t="s">
        <v>1109</v>
      </c>
      <c r="F1889" t="s">
        <v>322</v>
      </c>
      <c r="G1889" t="s">
        <v>68</v>
      </c>
      <c r="H1889">
        <v>1</v>
      </c>
      <c r="I1889" t="s">
        <v>227</v>
      </c>
      <c r="J1889" t="s">
        <v>228</v>
      </c>
      <c r="K1889" t="s">
        <v>23</v>
      </c>
      <c r="L1889">
        <v>1.0854999999999999</v>
      </c>
      <c r="M1889" t="s">
        <v>29</v>
      </c>
      <c r="N1889" t="s">
        <v>41</v>
      </c>
      <c r="P1889" cm="1">
        <f t="array" ref="P188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889" s="19" t="s">
        <v>406</v>
      </c>
    </row>
    <row r="1890" spans="2:18" hidden="1">
      <c r="B1890" t="s">
        <v>63</v>
      </c>
      <c r="C1890" t="s">
        <v>27</v>
      </c>
      <c r="D1890" t="s">
        <v>30</v>
      </c>
      <c r="E1890" t="s">
        <v>431</v>
      </c>
      <c r="F1890" t="s">
        <v>323</v>
      </c>
      <c r="G1890" t="s">
        <v>68</v>
      </c>
      <c r="H1890">
        <v>1</v>
      </c>
      <c r="I1890" t="s">
        <v>248</v>
      </c>
      <c r="J1890" t="s">
        <v>968</v>
      </c>
      <c r="K1890" t="s">
        <v>106</v>
      </c>
      <c r="L1890">
        <v>1.0510079999999999</v>
      </c>
      <c r="M1890" t="s">
        <v>29</v>
      </c>
      <c r="N1890" t="s">
        <v>38</v>
      </c>
      <c r="P1890" cm="1">
        <f t="array" ref="P189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90" s="19" t="s">
        <v>406</v>
      </c>
    </row>
    <row r="1891" spans="2:18" hidden="1">
      <c r="B1891" t="s">
        <v>63</v>
      </c>
      <c r="C1891" t="s">
        <v>27</v>
      </c>
      <c r="D1891" t="s">
        <v>30</v>
      </c>
      <c r="E1891" t="s">
        <v>431</v>
      </c>
      <c r="F1891" t="s">
        <v>323</v>
      </c>
      <c r="G1891" t="s">
        <v>68</v>
      </c>
      <c r="H1891">
        <v>1</v>
      </c>
      <c r="I1891" t="s">
        <v>251</v>
      </c>
      <c r="J1891" t="s">
        <v>1267</v>
      </c>
      <c r="K1891" t="s">
        <v>68</v>
      </c>
      <c r="L1891">
        <v>1</v>
      </c>
      <c r="M1891" t="s">
        <v>29</v>
      </c>
      <c r="N1891" t="s">
        <v>34</v>
      </c>
      <c r="P1891" cm="1">
        <f t="array" ref="P189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91" s="19" t="s">
        <v>406</v>
      </c>
    </row>
    <row r="1892" spans="2:18" hidden="1">
      <c r="B1892" t="s">
        <v>63</v>
      </c>
      <c r="C1892" t="s">
        <v>27</v>
      </c>
      <c r="D1892" t="s">
        <v>30</v>
      </c>
      <c r="E1892" t="s">
        <v>431</v>
      </c>
      <c r="F1892" t="s">
        <v>323</v>
      </c>
      <c r="G1892" t="s">
        <v>68</v>
      </c>
      <c r="H1892">
        <v>1</v>
      </c>
      <c r="I1892" t="s">
        <v>283</v>
      </c>
      <c r="J1892" t="s">
        <v>1268</v>
      </c>
      <c r="K1892" t="s">
        <v>68</v>
      </c>
      <c r="L1892">
        <v>1</v>
      </c>
      <c r="M1892" t="s">
        <v>29</v>
      </c>
      <c r="N1892" t="s">
        <v>35</v>
      </c>
      <c r="P1892" cm="1">
        <f t="array" ref="P189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92" s="19" t="s">
        <v>406</v>
      </c>
    </row>
    <row r="1893" spans="2:18" hidden="1">
      <c r="B1893" t="s">
        <v>63</v>
      </c>
      <c r="C1893" t="s">
        <v>27</v>
      </c>
      <c r="D1893" t="s">
        <v>30</v>
      </c>
      <c r="E1893" t="s">
        <v>1112</v>
      </c>
      <c r="F1893" t="s">
        <v>324</v>
      </c>
      <c r="G1893" t="s">
        <v>68</v>
      </c>
      <c r="H1893">
        <v>1</v>
      </c>
      <c r="I1893" t="s">
        <v>99</v>
      </c>
      <c r="J1893" t="s">
        <v>231</v>
      </c>
      <c r="K1893" t="s">
        <v>68</v>
      </c>
      <c r="L1893">
        <v>30</v>
      </c>
      <c r="M1893" t="s">
        <v>28</v>
      </c>
      <c r="N1893" t="s">
        <v>31</v>
      </c>
      <c r="P1893" cm="1">
        <f t="array" ref="P189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93" s="19" t="s">
        <v>406</v>
      </c>
    </row>
    <row r="1894" spans="2:18" hidden="1">
      <c r="B1894" t="s">
        <v>63</v>
      </c>
      <c r="C1894" t="s">
        <v>27</v>
      </c>
      <c r="D1894" t="s">
        <v>30</v>
      </c>
      <c r="E1894" t="s">
        <v>1112</v>
      </c>
      <c r="F1894" t="s">
        <v>324</v>
      </c>
      <c r="G1894" t="s">
        <v>68</v>
      </c>
      <c r="H1894">
        <v>1</v>
      </c>
      <c r="I1894" t="s">
        <v>95</v>
      </c>
      <c r="J1894" t="s">
        <v>317</v>
      </c>
      <c r="K1894" t="s">
        <v>68</v>
      </c>
      <c r="L1894">
        <v>36</v>
      </c>
      <c r="M1894" t="s">
        <v>28</v>
      </c>
      <c r="N1894" t="s">
        <v>31</v>
      </c>
      <c r="P1894" cm="1">
        <f t="array" ref="P189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94" s="19" t="s">
        <v>406</v>
      </c>
    </row>
    <row r="1895" spans="2:18" hidden="1">
      <c r="B1895" t="s">
        <v>63</v>
      </c>
      <c r="C1895" t="s">
        <v>27</v>
      </c>
      <c r="D1895" t="s">
        <v>30</v>
      </c>
      <c r="E1895" t="s">
        <v>1112</v>
      </c>
      <c r="F1895" t="s">
        <v>324</v>
      </c>
      <c r="G1895" t="s">
        <v>68</v>
      </c>
      <c r="H1895">
        <v>1</v>
      </c>
      <c r="I1895" t="s">
        <v>248</v>
      </c>
      <c r="J1895" t="s">
        <v>968</v>
      </c>
      <c r="K1895" t="s">
        <v>106</v>
      </c>
      <c r="L1895">
        <v>1.31376</v>
      </c>
      <c r="M1895" t="s">
        <v>29</v>
      </c>
      <c r="N1895" t="s">
        <v>38</v>
      </c>
      <c r="P1895" cm="1">
        <f t="array" ref="P189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95" s="19" t="s">
        <v>406</v>
      </c>
    </row>
    <row r="1896" spans="2:18" hidden="1">
      <c r="B1896" t="s">
        <v>63</v>
      </c>
      <c r="C1896" t="s">
        <v>27</v>
      </c>
      <c r="D1896" t="s">
        <v>30</v>
      </c>
      <c r="E1896" t="s">
        <v>1112</v>
      </c>
      <c r="F1896" t="s">
        <v>324</v>
      </c>
      <c r="G1896" t="s">
        <v>68</v>
      </c>
      <c r="H1896">
        <v>1</v>
      </c>
      <c r="I1896" t="s">
        <v>252</v>
      </c>
      <c r="J1896" t="s">
        <v>1245</v>
      </c>
      <c r="K1896" t="s">
        <v>68</v>
      </c>
      <c r="L1896">
        <v>1</v>
      </c>
      <c r="M1896" t="s">
        <v>29</v>
      </c>
      <c r="N1896" t="s">
        <v>34</v>
      </c>
      <c r="P1896" cm="1">
        <f t="array" ref="P189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896" s="19" t="s">
        <v>406</v>
      </c>
    </row>
    <row r="1897" spans="2:18" hidden="1">
      <c r="B1897" t="s">
        <v>63</v>
      </c>
      <c r="C1897" t="s">
        <v>27</v>
      </c>
      <c r="D1897" t="s">
        <v>30</v>
      </c>
      <c r="E1897" t="s">
        <v>1112</v>
      </c>
      <c r="F1897" t="s">
        <v>324</v>
      </c>
      <c r="G1897" t="s">
        <v>68</v>
      </c>
      <c r="H1897">
        <v>1</v>
      </c>
      <c r="I1897" t="s">
        <v>284</v>
      </c>
      <c r="J1897" t="s">
        <v>1266</v>
      </c>
      <c r="K1897" t="s">
        <v>68</v>
      </c>
      <c r="L1897">
        <v>1</v>
      </c>
      <c r="M1897" t="s">
        <v>29</v>
      </c>
      <c r="N1897" t="s">
        <v>35</v>
      </c>
      <c r="P1897" cm="1">
        <f t="array" ref="P189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897" s="19" t="s">
        <v>406</v>
      </c>
    </row>
    <row r="1898" spans="2:18" hidden="1">
      <c r="B1898" t="s">
        <v>63</v>
      </c>
      <c r="C1898" t="s">
        <v>27</v>
      </c>
      <c r="D1898" t="s">
        <v>30</v>
      </c>
      <c r="E1898" t="s">
        <v>432</v>
      </c>
      <c r="F1898" t="s">
        <v>325</v>
      </c>
      <c r="G1898" t="s">
        <v>68</v>
      </c>
      <c r="H1898">
        <v>1</v>
      </c>
      <c r="I1898" t="s">
        <v>99</v>
      </c>
      <c r="J1898" t="s">
        <v>231</v>
      </c>
      <c r="K1898" t="s">
        <v>68</v>
      </c>
      <c r="L1898">
        <v>30</v>
      </c>
      <c r="M1898" t="s">
        <v>28</v>
      </c>
      <c r="N1898" t="s">
        <v>31</v>
      </c>
      <c r="P1898" cm="1">
        <f t="array" ref="P189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98" s="19" t="s">
        <v>406</v>
      </c>
    </row>
    <row r="1899" spans="2:18" hidden="1">
      <c r="B1899" t="s">
        <v>63</v>
      </c>
      <c r="C1899" t="s">
        <v>27</v>
      </c>
      <c r="D1899" t="s">
        <v>30</v>
      </c>
      <c r="E1899" t="s">
        <v>432</v>
      </c>
      <c r="F1899" t="s">
        <v>325</v>
      </c>
      <c r="G1899" t="s">
        <v>68</v>
      </c>
      <c r="H1899">
        <v>1</v>
      </c>
      <c r="I1899" t="s">
        <v>95</v>
      </c>
      <c r="J1899" t="s">
        <v>317</v>
      </c>
      <c r="K1899" t="s">
        <v>68</v>
      </c>
      <c r="L1899">
        <v>30</v>
      </c>
      <c r="M1899" t="s">
        <v>28</v>
      </c>
      <c r="N1899" t="s">
        <v>31</v>
      </c>
      <c r="P1899" cm="1">
        <f t="array" ref="P189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899" s="19" t="s">
        <v>406</v>
      </c>
    </row>
    <row r="1900" spans="2:18" hidden="1">
      <c r="B1900" t="s">
        <v>63</v>
      </c>
      <c r="C1900" t="s">
        <v>27</v>
      </c>
      <c r="D1900" t="s">
        <v>30</v>
      </c>
      <c r="E1900" t="s">
        <v>432</v>
      </c>
      <c r="F1900" t="s">
        <v>325</v>
      </c>
      <c r="G1900" t="s">
        <v>68</v>
      </c>
      <c r="H1900">
        <v>1</v>
      </c>
      <c r="I1900" t="s">
        <v>248</v>
      </c>
      <c r="J1900" t="s">
        <v>968</v>
      </c>
      <c r="K1900" t="s">
        <v>106</v>
      </c>
      <c r="L1900">
        <v>1.31376</v>
      </c>
      <c r="M1900" t="s">
        <v>29</v>
      </c>
      <c r="N1900" t="s">
        <v>38</v>
      </c>
      <c r="P1900" cm="1">
        <f t="array" ref="P190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00" s="19" t="s">
        <v>406</v>
      </c>
    </row>
    <row r="1901" spans="2:18" hidden="1">
      <c r="B1901" t="s">
        <v>63</v>
      </c>
      <c r="C1901" t="s">
        <v>27</v>
      </c>
      <c r="D1901" t="s">
        <v>30</v>
      </c>
      <c r="E1901" t="s">
        <v>1115</v>
      </c>
      <c r="F1901" t="s">
        <v>326</v>
      </c>
      <c r="G1901" t="s">
        <v>68</v>
      </c>
      <c r="H1901">
        <v>1</v>
      </c>
      <c r="I1901" t="s">
        <v>99</v>
      </c>
      <c r="J1901" t="s">
        <v>231</v>
      </c>
      <c r="K1901" t="s">
        <v>68</v>
      </c>
      <c r="L1901">
        <v>30</v>
      </c>
      <c r="M1901" t="s">
        <v>28</v>
      </c>
      <c r="N1901" t="s">
        <v>31</v>
      </c>
      <c r="P1901" cm="1">
        <f t="array" ref="P190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01" s="19" t="s">
        <v>406</v>
      </c>
    </row>
    <row r="1902" spans="2:18" hidden="1">
      <c r="B1902" t="s">
        <v>63</v>
      </c>
      <c r="C1902" t="s">
        <v>27</v>
      </c>
      <c r="D1902" t="s">
        <v>30</v>
      </c>
      <c r="E1902" t="s">
        <v>1115</v>
      </c>
      <c r="F1902" t="s">
        <v>326</v>
      </c>
      <c r="G1902" t="s">
        <v>68</v>
      </c>
      <c r="H1902">
        <v>1</v>
      </c>
      <c r="I1902" t="s">
        <v>95</v>
      </c>
      <c r="J1902" t="s">
        <v>317</v>
      </c>
      <c r="K1902" t="s">
        <v>68</v>
      </c>
      <c r="L1902">
        <v>36</v>
      </c>
      <c r="M1902" t="s">
        <v>28</v>
      </c>
      <c r="N1902" t="s">
        <v>31</v>
      </c>
      <c r="P1902" cm="1">
        <f t="array" ref="P190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02" s="19" t="s">
        <v>406</v>
      </c>
    </row>
    <row r="1903" spans="2:18" hidden="1">
      <c r="B1903" t="s">
        <v>63</v>
      </c>
      <c r="C1903" t="s">
        <v>27</v>
      </c>
      <c r="D1903" t="s">
        <v>30</v>
      </c>
      <c r="E1903" t="s">
        <v>1115</v>
      </c>
      <c r="F1903" t="s">
        <v>326</v>
      </c>
      <c r="G1903" t="s">
        <v>68</v>
      </c>
      <c r="H1903">
        <v>1</v>
      </c>
      <c r="I1903" t="s">
        <v>248</v>
      </c>
      <c r="J1903" t="s">
        <v>968</v>
      </c>
      <c r="K1903" t="s">
        <v>106</v>
      </c>
      <c r="L1903">
        <v>1.31376</v>
      </c>
      <c r="M1903" t="s">
        <v>29</v>
      </c>
      <c r="N1903" t="s">
        <v>38</v>
      </c>
      <c r="P1903" cm="1">
        <f t="array" ref="P190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03" s="19" t="s">
        <v>406</v>
      </c>
    </row>
    <row r="1904" spans="2:18" hidden="1">
      <c r="B1904" t="s">
        <v>63</v>
      </c>
      <c r="C1904" t="s">
        <v>27</v>
      </c>
      <c r="D1904" t="s">
        <v>30</v>
      </c>
      <c r="E1904" t="s">
        <v>1115</v>
      </c>
      <c r="F1904" t="s">
        <v>326</v>
      </c>
      <c r="G1904" t="s">
        <v>68</v>
      </c>
      <c r="H1904">
        <v>1</v>
      </c>
      <c r="I1904" t="s">
        <v>252</v>
      </c>
      <c r="J1904" t="s">
        <v>1245</v>
      </c>
      <c r="K1904" t="s">
        <v>68</v>
      </c>
      <c r="L1904">
        <v>1</v>
      </c>
      <c r="M1904" t="s">
        <v>29</v>
      </c>
      <c r="N1904" t="s">
        <v>34</v>
      </c>
      <c r="P1904" cm="1">
        <f t="array" ref="P190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04" s="19" t="s">
        <v>406</v>
      </c>
    </row>
    <row r="1905" spans="2:18" hidden="1">
      <c r="B1905" t="s">
        <v>63</v>
      </c>
      <c r="C1905" t="s">
        <v>27</v>
      </c>
      <c r="D1905" t="s">
        <v>30</v>
      </c>
      <c r="E1905" t="s">
        <v>1115</v>
      </c>
      <c r="F1905" t="s">
        <v>326</v>
      </c>
      <c r="G1905" t="s">
        <v>68</v>
      </c>
      <c r="H1905">
        <v>1</v>
      </c>
      <c r="I1905" t="s">
        <v>285</v>
      </c>
      <c r="J1905" t="s">
        <v>405</v>
      </c>
      <c r="K1905" t="s">
        <v>68</v>
      </c>
      <c r="L1905">
        <v>1</v>
      </c>
      <c r="M1905" t="s">
        <v>29</v>
      </c>
      <c r="N1905" t="s">
        <v>35</v>
      </c>
      <c r="P1905" cm="1">
        <f t="array" ref="P190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05" s="19" t="s">
        <v>406</v>
      </c>
    </row>
    <row r="1906" spans="2:18" hidden="1">
      <c r="B1906" t="s">
        <v>63</v>
      </c>
      <c r="C1906" t="s">
        <v>27</v>
      </c>
      <c r="D1906" t="s">
        <v>30</v>
      </c>
      <c r="E1906" t="s">
        <v>1115</v>
      </c>
      <c r="F1906" t="s">
        <v>326</v>
      </c>
      <c r="G1906" t="s">
        <v>68</v>
      </c>
      <c r="H1906">
        <v>1</v>
      </c>
      <c r="I1906" t="s">
        <v>227</v>
      </c>
      <c r="J1906" t="s">
        <v>228</v>
      </c>
      <c r="K1906" t="s">
        <v>23</v>
      </c>
      <c r="L1906">
        <v>1.129</v>
      </c>
      <c r="M1906" t="s">
        <v>29</v>
      </c>
      <c r="N1906" t="s">
        <v>41</v>
      </c>
      <c r="P1906" cm="1">
        <f t="array" ref="P190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06" s="19" t="s">
        <v>406</v>
      </c>
    </row>
    <row r="1907" spans="2:18" hidden="1">
      <c r="B1907" t="s">
        <v>63</v>
      </c>
      <c r="C1907" t="s">
        <v>27</v>
      </c>
      <c r="D1907" t="s">
        <v>30</v>
      </c>
      <c r="E1907" t="s">
        <v>433</v>
      </c>
      <c r="F1907" t="s">
        <v>327</v>
      </c>
      <c r="G1907" t="s">
        <v>68</v>
      </c>
      <c r="H1907">
        <v>1</v>
      </c>
      <c r="I1907" t="s">
        <v>99</v>
      </c>
      <c r="J1907" t="s">
        <v>231</v>
      </c>
      <c r="K1907" t="s">
        <v>68</v>
      </c>
      <c r="L1907">
        <v>42</v>
      </c>
      <c r="M1907" t="s">
        <v>28</v>
      </c>
      <c r="N1907" t="s">
        <v>31</v>
      </c>
      <c r="P1907" cm="1">
        <f t="array" ref="P190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07" s="19" t="s">
        <v>406</v>
      </c>
    </row>
    <row r="1908" spans="2:18" hidden="1">
      <c r="B1908" t="s">
        <v>63</v>
      </c>
      <c r="C1908" t="s">
        <v>27</v>
      </c>
      <c r="D1908" t="s">
        <v>30</v>
      </c>
      <c r="E1908" t="s">
        <v>433</v>
      </c>
      <c r="F1908" t="s">
        <v>327</v>
      </c>
      <c r="G1908" t="s">
        <v>68</v>
      </c>
      <c r="H1908">
        <v>1</v>
      </c>
      <c r="I1908" t="s">
        <v>95</v>
      </c>
      <c r="J1908" t="s">
        <v>317</v>
      </c>
      <c r="K1908" t="s">
        <v>68</v>
      </c>
      <c r="L1908">
        <v>48</v>
      </c>
      <c r="M1908" t="s">
        <v>28</v>
      </c>
      <c r="N1908" t="s">
        <v>31</v>
      </c>
      <c r="P1908" cm="1">
        <f t="array" ref="P190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08" s="19" t="s">
        <v>406</v>
      </c>
    </row>
    <row r="1909" spans="2:18" hidden="1">
      <c r="B1909" t="s">
        <v>63</v>
      </c>
      <c r="C1909" t="s">
        <v>27</v>
      </c>
      <c r="D1909" t="s">
        <v>30</v>
      </c>
      <c r="E1909" t="s">
        <v>433</v>
      </c>
      <c r="F1909" t="s">
        <v>327</v>
      </c>
      <c r="G1909" t="s">
        <v>68</v>
      </c>
      <c r="H1909">
        <v>1</v>
      </c>
      <c r="I1909" t="s">
        <v>248</v>
      </c>
      <c r="J1909" t="s">
        <v>968</v>
      </c>
      <c r="K1909" t="s">
        <v>106</v>
      </c>
      <c r="L1909">
        <v>1.839264</v>
      </c>
      <c r="M1909" t="s">
        <v>29</v>
      </c>
      <c r="N1909" t="s">
        <v>38</v>
      </c>
      <c r="P1909" cm="1">
        <f t="array" ref="P190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09" s="19" t="s">
        <v>406</v>
      </c>
    </row>
    <row r="1910" spans="2:18" hidden="1">
      <c r="B1910" t="s">
        <v>63</v>
      </c>
      <c r="C1910" t="s">
        <v>27</v>
      </c>
      <c r="D1910" t="s">
        <v>30</v>
      </c>
      <c r="E1910" t="s">
        <v>433</v>
      </c>
      <c r="F1910" t="s">
        <v>327</v>
      </c>
      <c r="G1910" t="s">
        <v>68</v>
      </c>
      <c r="H1910">
        <v>1</v>
      </c>
      <c r="I1910" t="s">
        <v>286</v>
      </c>
      <c r="J1910" t="s">
        <v>1269</v>
      </c>
      <c r="K1910" t="s">
        <v>68</v>
      </c>
      <c r="L1910">
        <v>1</v>
      </c>
      <c r="M1910" t="s">
        <v>29</v>
      </c>
      <c r="N1910" t="s">
        <v>35</v>
      </c>
      <c r="P1910" cm="1">
        <f t="array" ref="P191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10" s="19" t="s">
        <v>406</v>
      </c>
    </row>
    <row r="1911" spans="2:18" hidden="1">
      <c r="B1911" t="s">
        <v>63</v>
      </c>
      <c r="C1911" t="s">
        <v>27</v>
      </c>
      <c r="D1911" t="s">
        <v>30</v>
      </c>
      <c r="E1911" t="s">
        <v>433</v>
      </c>
      <c r="F1911" t="s">
        <v>327</v>
      </c>
      <c r="G1911" t="s">
        <v>68</v>
      </c>
      <c r="H1911">
        <v>1</v>
      </c>
      <c r="I1911" t="s">
        <v>227</v>
      </c>
      <c r="J1911" t="s">
        <v>228</v>
      </c>
      <c r="K1911" t="s">
        <v>23</v>
      </c>
      <c r="L1911">
        <v>1.3759999999999999</v>
      </c>
      <c r="M1911" t="s">
        <v>29</v>
      </c>
      <c r="N1911" t="s">
        <v>41</v>
      </c>
      <c r="P1911" cm="1">
        <f t="array" ref="P191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11" s="19" t="s">
        <v>406</v>
      </c>
    </row>
    <row r="1912" spans="2:18" hidden="1">
      <c r="B1912" t="s">
        <v>63</v>
      </c>
      <c r="C1912" t="s">
        <v>27</v>
      </c>
      <c r="D1912" t="s">
        <v>30</v>
      </c>
      <c r="E1912" t="s">
        <v>1118</v>
      </c>
      <c r="F1912" t="s">
        <v>328</v>
      </c>
      <c r="G1912" t="s">
        <v>68</v>
      </c>
      <c r="H1912">
        <v>1</v>
      </c>
      <c r="I1912" t="s">
        <v>99</v>
      </c>
      <c r="J1912" t="s">
        <v>231</v>
      </c>
      <c r="K1912" t="s">
        <v>68</v>
      </c>
      <c r="L1912">
        <v>42</v>
      </c>
      <c r="M1912" t="s">
        <v>28</v>
      </c>
      <c r="N1912" t="s">
        <v>31</v>
      </c>
      <c r="P1912" cm="1">
        <f t="array" ref="P191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12" s="19" t="s">
        <v>406</v>
      </c>
    </row>
    <row r="1913" spans="2:18" hidden="1">
      <c r="B1913" t="s">
        <v>63</v>
      </c>
      <c r="C1913" t="s">
        <v>27</v>
      </c>
      <c r="D1913" t="s">
        <v>30</v>
      </c>
      <c r="E1913" t="s">
        <v>1118</v>
      </c>
      <c r="F1913" t="s">
        <v>328</v>
      </c>
      <c r="G1913" t="s">
        <v>68</v>
      </c>
      <c r="H1913">
        <v>1</v>
      </c>
      <c r="I1913" t="s">
        <v>95</v>
      </c>
      <c r="J1913" t="s">
        <v>317</v>
      </c>
      <c r="K1913" t="s">
        <v>68</v>
      </c>
      <c r="L1913">
        <v>48</v>
      </c>
      <c r="M1913" t="s">
        <v>28</v>
      </c>
      <c r="N1913" t="s">
        <v>31</v>
      </c>
      <c r="P1913" cm="1">
        <f t="array" ref="P191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13" s="19" t="s">
        <v>406</v>
      </c>
    </row>
    <row r="1914" spans="2:18" hidden="1">
      <c r="B1914" t="s">
        <v>63</v>
      </c>
      <c r="C1914" t="s">
        <v>27</v>
      </c>
      <c r="D1914" t="s">
        <v>30</v>
      </c>
      <c r="E1914" t="s">
        <v>1118</v>
      </c>
      <c r="F1914" t="s">
        <v>328</v>
      </c>
      <c r="G1914" t="s">
        <v>68</v>
      </c>
      <c r="H1914">
        <v>1</v>
      </c>
      <c r="I1914" t="s">
        <v>248</v>
      </c>
      <c r="J1914" t="s">
        <v>968</v>
      </c>
      <c r="K1914" t="s">
        <v>106</v>
      </c>
      <c r="L1914">
        <v>1.839264</v>
      </c>
      <c r="M1914" t="s">
        <v>29</v>
      </c>
      <c r="N1914" t="s">
        <v>38</v>
      </c>
      <c r="P1914" cm="1">
        <f t="array" ref="P191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14" s="19" t="s">
        <v>406</v>
      </c>
    </row>
    <row r="1915" spans="2:18" hidden="1">
      <c r="B1915" t="s">
        <v>63</v>
      </c>
      <c r="C1915" t="s">
        <v>27</v>
      </c>
      <c r="D1915" t="s">
        <v>30</v>
      </c>
      <c r="E1915" t="s">
        <v>1118</v>
      </c>
      <c r="F1915" t="s">
        <v>328</v>
      </c>
      <c r="G1915" t="s">
        <v>68</v>
      </c>
      <c r="H1915">
        <v>1</v>
      </c>
      <c r="I1915" t="s">
        <v>253</v>
      </c>
      <c r="J1915" t="s">
        <v>906</v>
      </c>
      <c r="K1915" t="s">
        <v>68</v>
      </c>
      <c r="L1915">
        <v>1</v>
      </c>
      <c r="M1915" t="s">
        <v>29</v>
      </c>
      <c r="N1915" t="s">
        <v>34</v>
      </c>
      <c r="P1915" cm="1">
        <f t="array" ref="P191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15" s="19" t="s">
        <v>406</v>
      </c>
    </row>
    <row r="1916" spans="2:18" hidden="1">
      <c r="B1916" t="s">
        <v>63</v>
      </c>
      <c r="C1916" t="s">
        <v>27</v>
      </c>
      <c r="D1916" t="s">
        <v>30</v>
      </c>
      <c r="E1916" t="s">
        <v>1118</v>
      </c>
      <c r="F1916" t="s">
        <v>328</v>
      </c>
      <c r="G1916" t="s">
        <v>68</v>
      </c>
      <c r="H1916">
        <v>1</v>
      </c>
      <c r="I1916" t="s">
        <v>287</v>
      </c>
      <c r="J1916" t="s">
        <v>1261</v>
      </c>
      <c r="K1916" t="s">
        <v>68</v>
      </c>
      <c r="L1916">
        <v>1</v>
      </c>
      <c r="M1916" t="s">
        <v>29</v>
      </c>
      <c r="N1916" t="s">
        <v>35</v>
      </c>
      <c r="P1916" cm="1">
        <f t="array" ref="P191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16" s="19" t="s">
        <v>406</v>
      </c>
    </row>
    <row r="1917" spans="2:18" hidden="1">
      <c r="B1917" t="s">
        <v>63</v>
      </c>
      <c r="C1917" t="s">
        <v>27</v>
      </c>
      <c r="D1917" t="s">
        <v>30</v>
      </c>
      <c r="E1917" t="s">
        <v>1118</v>
      </c>
      <c r="F1917" t="s">
        <v>328</v>
      </c>
      <c r="G1917" t="s">
        <v>68</v>
      </c>
      <c r="H1917">
        <v>1</v>
      </c>
      <c r="I1917" t="s">
        <v>227</v>
      </c>
      <c r="J1917" t="s">
        <v>228</v>
      </c>
      <c r="K1917" t="s">
        <v>23</v>
      </c>
      <c r="L1917">
        <v>1.3759999999999999</v>
      </c>
      <c r="M1917" t="s">
        <v>29</v>
      </c>
      <c r="N1917" t="s">
        <v>41</v>
      </c>
      <c r="P1917" cm="1">
        <f t="array" ref="P191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17" s="19" t="s">
        <v>406</v>
      </c>
    </row>
    <row r="1918" spans="2:18" hidden="1">
      <c r="B1918" t="s">
        <v>63</v>
      </c>
      <c r="C1918" t="s">
        <v>27</v>
      </c>
      <c r="D1918" t="s">
        <v>30</v>
      </c>
      <c r="E1918" t="s">
        <v>1120</v>
      </c>
      <c r="F1918" t="s">
        <v>329</v>
      </c>
      <c r="G1918" t="s">
        <v>68</v>
      </c>
      <c r="H1918">
        <v>1</v>
      </c>
      <c r="I1918" t="s">
        <v>101</v>
      </c>
      <c r="J1918" t="s">
        <v>232</v>
      </c>
      <c r="K1918" t="s">
        <v>68</v>
      </c>
      <c r="L1918">
        <v>30</v>
      </c>
      <c r="M1918" t="s">
        <v>28</v>
      </c>
      <c r="N1918" t="s">
        <v>31</v>
      </c>
      <c r="P1918" cm="1">
        <f t="array" ref="P191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18" s="19" t="s">
        <v>406</v>
      </c>
    </row>
    <row r="1919" spans="2:18" hidden="1">
      <c r="B1919" t="s">
        <v>63</v>
      </c>
      <c r="C1919" t="s">
        <v>27</v>
      </c>
      <c r="D1919" t="s">
        <v>30</v>
      </c>
      <c r="E1919" t="s">
        <v>1120</v>
      </c>
      <c r="F1919" t="s">
        <v>329</v>
      </c>
      <c r="G1919" t="s">
        <v>68</v>
      </c>
      <c r="H1919">
        <v>1</v>
      </c>
      <c r="I1919" t="s">
        <v>97</v>
      </c>
      <c r="J1919" t="s">
        <v>318</v>
      </c>
      <c r="K1919" t="s">
        <v>68</v>
      </c>
      <c r="L1919">
        <v>36</v>
      </c>
      <c r="M1919" t="s">
        <v>28</v>
      </c>
      <c r="N1919" t="s">
        <v>31</v>
      </c>
      <c r="P1919" cm="1">
        <f t="array" ref="P191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19" s="19" t="s">
        <v>406</v>
      </c>
    </row>
    <row r="1920" spans="2:18" hidden="1">
      <c r="B1920" t="s">
        <v>63</v>
      </c>
      <c r="C1920" t="s">
        <v>27</v>
      </c>
      <c r="D1920" t="s">
        <v>30</v>
      </c>
      <c r="E1920" t="s">
        <v>1120</v>
      </c>
      <c r="F1920" t="s">
        <v>329</v>
      </c>
      <c r="G1920" t="s">
        <v>68</v>
      </c>
      <c r="H1920">
        <v>1</v>
      </c>
      <c r="I1920" t="s">
        <v>249</v>
      </c>
      <c r="J1920" t="s">
        <v>1270</v>
      </c>
      <c r="K1920" t="s">
        <v>106</v>
      </c>
      <c r="L1920">
        <v>1.31376</v>
      </c>
      <c r="M1920" t="s">
        <v>29</v>
      </c>
      <c r="N1920" t="s">
        <v>38</v>
      </c>
      <c r="P1920" cm="1">
        <f t="array" ref="P192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20" s="19" t="s">
        <v>406</v>
      </c>
    </row>
    <row r="1921" spans="2:18" hidden="1">
      <c r="B1921" t="s">
        <v>63</v>
      </c>
      <c r="C1921" t="s">
        <v>27</v>
      </c>
      <c r="D1921" t="s">
        <v>30</v>
      </c>
      <c r="E1921" t="s">
        <v>1120</v>
      </c>
      <c r="F1921" t="s">
        <v>329</v>
      </c>
      <c r="G1921" t="s">
        <v>68</v>
      </c>
      <c r="H1921">
        <v>1</v>
      </c>
      <c r="I1921" t="s">
        <v>261</v>
      </c>
      <c r="J1921" t="s">
        <v>1258</v>
      </c>
      <c r="K1921" t="s">
        <v>68</v>
      </c>
      <c r="L1921">
        <v>1</v>
      </c>
      <c r="M1921" t="s">
        <v>29</v>
      </c>
      <c r="N1921" t="s">
        <v>34</v>
      </c>
      <c r="P1921" cm="1">
        <f t="array" ref="P192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21" s="19" t="s">
        <v>406</v>
      </c>
    </row>
    <row r="1922" spans="2:18" hidden="1">
      <c r="B1922" t="s">
        <v>63</v>
      </c>
      <c r="C1922" t="s">
        <v>27</v>
      </c>
      <c r="D1922" t="s">
        <v>30</v>
      </c>
      <c r="E1922" t="s">
        <v>1120</v>
      </c>
      <c r="F1922" t="s">
        <v>329</v>
      </c>
      <c r="G1922" t="s">
        <v>68</v>
      </c>
      <c r="H1922">
        <v>1</v>
      </c>
      <c r="I1922" t="s">
        <v>297</v>
      </c>
      <c r="J1922" t="s">
        <v>1253</v>
      </c>
      <c r="K1922" t="s">
        <v>68</v>
      </c>
      <c r="L1922">
        <v>1</v>
      </c>
      <c r="M1922" t="s">
        <v>29</v>
      </c>
      <c r="N1922" t="s">
        <v>35</v>
      </c>
      <c r="P1922" cm="1">
        <f t="array" ref="P192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22" s="19" t="s">
        <v>406</v>
      </c>
    </row>
    <row r="1923" spans="2:18" hidden="1">
      <c r="B1923" t="s">
        <v>63</v>
      </c>
      <c r="C1923" t="s">
        <v>27</v>
      </c>
      <c r="D1923" t="s">
        <v>30</v>
      </c>
      <c r="E1923" t="s">
        <v>1120</v>
      </c>
      <c r="F1923" t="s">
        <v>329</v>
      </c>
      <c r="G1923" t="s">
        <v>68</v>
      </c>
      <c r="H1923">
        <v>1</v>
      </c>
      <c r="I1923" t="s">
        <v>227</v>
      </c>
      <c r="J1923" t="s">
        <v>228</v>
      </c>
      <c r="K1923" t="s">
        <v>23</v>
      </c>
      <c r="L1923">
        <v>1.1299999999999999</v>
      </c>
      <c r="M1923" t="s">
        <v>29</v>
      </c>
      <c r="N1923" t="s">
        <v>41</v>
      </c>
      <c r="P1923" cm="1">
        <f t="array" ref="P192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23" s="19" t="s">
        <v>406</v>
      </c>
    </row>
    <row r="1924" spans="2:18" hidden="1">
      <c r="B1924" t="s">
        <v>63</v>
      </c>
      <c r="C1924" t="s">
        <v>27</v>
      </c>
      <c r="D1924" t="s">
        <v>30</v>
      </c>
      <c r="E1924" t="s">
        <v>1123</v>
      </c>
      <c r="F1924" t="s">
        <v>330</v>
      </c>
      <c r="G1924" t="s">
        <v>68</v>
      </c>
      <c r="H1924">
        <v>1</v>
      </c>
      <c r="I1924" t="s">
        <v>101</v>
      </c>
      <c r="J1924" t="s">
        <v>232</v>
      </c>
      <c r="K1924" t="s">
        <v>68</v>
      </c>
      <c r="L1924">
        <v>30</v>
      </c>
      <c r="M1924" t="s">
        <v>28</v>
      </c>
      <c r="N1924" t="s">
        <v>31</v>
      </c>
      <c r="P1924" cm="1">
        <f t="array" ref="P192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24" s="19" t="s">
        <v>406</v>
      </c>
    </row>
    <row r="1925" spans="2:18" hidden="1">
      <c r="B1925" t="s">
        <v>63</v>
      </c>
      <c r="C1925" t="s">
        <v>27</v>
      </c>
      <c r="D1925" t="s">
        <v>30</v>
      </c>
      <c r="E1925" t="s">
        <v>1123</v>
      </c>
      <c r="F1925" t="s">
        <v>330</v>
      </c>
      <c r="G1925" t="s">
        <v>68</v>
      </c>
      <c r="H1925">
        <v>1</v>
      </c>
      <c r="I1925" t="s">
        <v>97</v>
      </c>
      <c r="J1925" t="s">
        <v>318</v>
      </c>
      <c r="K1925" t="s">
        <v>68</v>
      </c>
      <c r="L1925">
        <v>36</v>
      </c>
      <c r="M1925" t="s">
        <v>28</v>
      </c>
      <c r="N1925" t="s">
        <v>31</v>
      </c>
      <c r="P1925" cm="1">
        <f t="array" ref="P192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25" s="19" t="s">
        <v>406</v>
      </c>
    </row>
    <row r="1926" spans="2:18" hidden="1">
      <c r="B1926" t="s">
        <v>63</v>
      </c>
      <c r="C1926" t="s">
        <v>27</v>
      </c>
      <c r="D1926" t="s">
        <v>30</v>
      </c>
      <c r="E1926" t="s">
        <v>1123</v>
      </c>
      <c r="F1926" t="s">
        <v>330</v>
      </c>
      <c r="G1926" t="s">
        <v>68</v>
      </c>
      <c r="H1926">
        <v>1</v>
      </c>
      <c r="I1926" t="s">
        <v>249</v>
      </c>
      <c r="J1926" t="s">
        <v>1270</v>
      </c>
      <c r="K1926" t="s">
        <v>106</v>
      </c>
      <c r="L1926">
        <v>1.31376</v>
      </c>
      <c r="M1926" t="s">
        <v>29</v>
      </c>
      <c r="N1926" t="s">
        <v>38</v>
      </c>
      <c r="P1926" cm="1">
        <f t="array" ref="P192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26" s="19" t="s">
        <v>406</v>
      </c>
    </row>
    <row r="1927" spans="2:18" hidden="1">
      <c r="B1927" t="s">
        <v>63</v>
      </c>
      <c r="C1927" t="s">
        <v>27</v>
      </c>
      <c r="D1927" t="s">
        <v>30</v>
      </c>
      <c r="E1927" t="s">
        <v>1123</v>
      </c>
      <c r="F1927" t="s">
        <v>330</v>
      </c>
      <c r="G1927" t="s">
        <v>68</v>
      </c>
      <c r="H1927">
        <v>1</v>
      </c>
      <c r="I1927" t="s">
        <v>255</v>
      </c>
      <c r="J1927" t="s">
        <v>1271</v>
      </c>
      <c r="K1927" t="s">
        <v>68</v>
      </c>
      <c r="L1927">
        <v>1</v>
      </c>
      <c r="M1927" t="s">
        <v>29</v>
      </c>
      <c r="N1927" t="s">
        <v>34</v>
      </c>
      <c r="P1927" cm="1">
        <f t="array" ref="P192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27" s="19" t="s">
        <v>406</v>
      </c>
    </row>
    <row r="1928" spans="2:18" hidden="1">
      <c r="B1928" t="s">
        <v>63</v>
      </c>
      <c r="C1928" t="s">
        <v>27</v>
      </c>
      <c r="D1928" t="s">
        <v>30</v>
      </c>
      <c r="E1928" t="s">
        <v>1123</v>
      </c>
      <c r="F1928" t="s">
        <v>330</v>
      </c>
      <c r="G1928" t="s">
        <v>68</v>
      </c>
      <c r="H1928">
        <v>1</v>
      </c>
      <c r="I1928" t="s">
        <v>289</v>
      </c>
      <c r="J1928" t="s">
        <v>1272</v>
      </c>
      <c r="K1928" t="s">
        <v>68</v>
      </c>
      <c r="L1928">
        <v>1</v>
      </c>
      <c r="M1928" t="s">
        <v>29</v>
      </c>
      <c r="N1928" t="s">
        <v>35</v>
      </c>
      <c r="P1928" cm="1">
        <f t="array" ref="P192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28" s="19" t="s">
        <v>406</v>
      </c>
    </row>
    <row r="1929" spans="2:18" hidden="1">
      <c r="B1929" t="s">
        <v>63</v>
      </c>
      <c r="C1929" t="s">
        <v>27</v>
      </c>
      <c r="D1929" t="s">
        <v>30</v>
      </c>
      <c r="E1929" t="s">
        <v>1123</v>
      </c>
      <c r="F1929" t="s">
        <v>330</v>
      </c>
      <c r="G1929" t="s">
        <v>68</v>
      </c>
      <c r="H1929">
        <v>1</v>
      </c>
      <c r="I1929" t="s">
        <v>227</v>
      </c>
      <c r="J1929" t="s">
        <v>228</v>
      </c>
      <c r="K1929" t="s">
        <v>23</v>
      </c>
      <c r="L1929">
        <v>1.38</v>
      </c>
      <c r="M1929" t="s">
        <v>29</v>
      </c>
      <c r="N1929" t="s">
        <v>41</v>
      </c>
      <c r="P1929" cm="1">
        <f t="array" ref="P192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29" s="19" t="s">
        <v>406</v>
      </c>
    </row>
    <row r="1930" spans="2:18" hidden="1">
      <c r="B1930" t="s">
        <v>63</v>
      </c>
      <c r="C1930" t="s">
        <v>27</v>
      </c>
      <c r="D1930" t="s">
        <v>30</v>
      </c>
      <c r="E1930" t="s">
        <v>1125</v>
      </c>
      <c r="F1930" t="s">
        <v>331</v>
      </c>
      <c r="G1930" t="s">
        <v>68</v>
      </c>
      <c r="H1930">
        <v>1</v>
      </c>
      <c r="I1930" t="s">
        <v>93</v>
      </c>
      <c r="J1930" t="s">
        <v>94</v>
      </c>
      <c r="K1930" t="s">
        <v>68</v>
      </c>
      <c r="L1930">
        <v>30</v>
      </c>
      <c r="M1930" t="s">
        <v>28</v>
      </c>
      <c r="N1930" t="s">
        <v>31</v>
      </c>
      <c r="P1930" cm="1">
        <f t="array" ref="P193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30" s="19" t="s">
        <v>406</v>
      </c>
    </row>
    <row r="1931" spans="2:18" hidden="1">
      <c r="B1931" t="s">
        <v>63</v>
      </c>
      <c r="C1931" t="s">
        <v>27</v>
      </c>
      <c r="D1931" t="s">
        <v>30</v>
      </c>
      <c r="E1931" t="s">
        <v>1125</v>
      </c>
      <c r="F1931" t="s">
        <v>331</v>
      </c>
      <c r="G1931" t="s">
        <v>68</v>
      </c>
      <c r="H1931">
        <v>1</v>
      </c>
      <c r="I1931" t="s">
        <v>89</v>
      </c>
      <c r="J1931" t="s">
        <v>90</v>
      </c>
      <c r="K1931" t="s">
        <v>68</v>
      </c>
      <c r="L1931">
        <v>30</v>
      </c>
      <c r="M1931" t="s">
        <v>28</v>
      </c>
      <c r="N1931" t="s">
        <v>31</v>
      </c>
      <c r="P1931" cm="1">
        <f t="array" ref="P193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31" s="19" t="s">
        <v>406</v>
      </c>
    </row>
    <row r="1932" spans="2:18" hidden="1">
      <c r="B1932" t="s">
        <v>63</v>
      </c>
      <c r="C1932" t="s">
        <v>27</v>
      </c>
      <c r="D1932" t="s">
        <v>30</v>
      </c>
      <c r="E1932" t="s">
        <v>1125</v>
      </c>
      <c r="F1932" t="s">
        <v>331</v>
      </c>
      <c r="G1932" t="s">
        <v>68</v>
      </c>
      <c r="H1932">
        <v>1</v>
      </c>
      <c r="I1932" t="s">
        <v>249</v>
      </c>
      <c r="J1932" t="s">
        <v>1270</v>
      </c>
      <c r="K1932" t="s">
        <v>106</v>
      </c>
      <c r="L1932">
        <v>1.07226</v>
      </c>
      <c r="M1932" t="s">
        <v>29</v>
      </c>
      <c r="N1932" t="s">
        <v>38</v>
      </c>
      <c r="P1932" cm="1">
        <f t="array" ref="P193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32" s="19" t="s">
        <v>406</v>
      </c>
    </row>
    <row r="1933" spans="2:18" hidden="1">
      <c r="B1933" t="s">
        <v>63</v>
      </c>
      <c r="C1933" t="s">
        <v>27</v>
      </c>
      <c r="D1933" t="s">
        <v>30</v>
      </c>
      <c r="E1933" t="s">
        <v>1125</v>
      </c>
      <c r="F1933" t="s">
        <v>331</v>
      </c>
      <c r="G1933" t="s">
        <v>68</v>
      </c>
      <c r="H1933">
        <v>1</v>
      </c>
      <c r="I1933" t="s">
        <v>275</v>
      </c>
      <c r="J1933" t="s">
        <v>1068</v>
      </c>
      <c r="K1933" t="s">
        <v>68</v>
      </c>
      <c r="L1933">
        <v>1</v>
      </c>
      <c r="M1933" t="s">
        <v>29</v>
      </c>
      <c r="N1933" t="s">
        <v>34</v>
      </c>
      <c r="P1933" cm="1">
        <f t="array" ref="P193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33" s="19" t="s">
        <v>406</v>
      </c>
    </row>
    <row r="1934" spans="2:18" hidden="1">
      <c r="B1934" t="s">
        <v>63</v>
      </c>
      <c r="C1934" t="s">
        <v>27</v>
      </c>
      <c r="D1934" t="s">
        <v>30</v>
      </c>
      <c r="E1934" t="s">
        <v>1125</v>
      </c>
      <c r="F1934" t="s">
        <v>331</v>
      </c>
      <c r="G1934" t="s">
        <v>68</v>
      </c>
      <c r="H1934">
        <v>1</v>
      </c>
      <c r="I1934" t="s">
        <v>292</v>
      </c>
      <c r="J1934" t="s">
        <v>1048</v>
      </c>
      <c r="K1934" t="s">
        <v>68</v>
      </c>
      <c r="L1934">
        <v>1</v>
      </c>
      <c r="M1934" t="s">
        <v>29</v>
      </c>
      <c r="N1934" t="s">
        <v>35</v>
      </c>
      <c r="P1934" cm="1">
        <f t="array" ref="P193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34" s="19" t="s">
        <v>406</v>
      </c>
    </row>
    <row r="1935" spans="2:18" hidden="1">
      <c r="B1935" t="s">
        <v>63</v>
      </c>
      <c r="C1935" t="s">
        <v>27</v>
      </c>
      <c r="D1935" t="s">
        <v>30</v>
      </c>
      <c r="E1935" t="s">
        <v>1125</v>
      </c>
      <c r="F1935" t="s">
        <v>331</v>
      </c>
      <c r="G1935" t="s">
        <v>68</v>
      </c>
      <c r="H1935">
        <v>1</v>
      </c>
      <c r="I1935" t="s">
        <v>227</v>
      </c>
      <c r="J1935" t="s">
        <v>228</v>
      </c>
      <c r="K1935" t="s">
        <v>23</v>
      </c>
      <c r="L1935">
        <v>1.2</v>
      </c>
      <c r="M1935" t="s">
        <v>29</v>
      </c>
      <c r="N1935" t="s">
        <v>41</v>
      </c>
      <c r="P1935" cm="1">
        <f t="array" ref="P193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35" s="19" t="s">
        <v>406</v>
      </c>
    </row>
    <row r="1936" spans="2:18" hidden="1">
      <c r="B1936" t="s">
        <v>63</v>
      </c>
      <c r="C1936" t="s">
        <v>27</v>
      </c>
      <c r="D1936" t="s">
        <v>30</v>
      </c>
      <c r="E1936" t="s">
        <v>1127</v>
      </c>
      <c r="F1936" t="s">
        <v>332</v>
      </c>
      <c r="G1936" t="s">
        <v>68</v>
      </c>
      <c r="H1936">
        <v>1</v>
      </c>
      <c r="I1936" t="s">
        <v>93</v>
      </c>
      <c r="J1936" t="s">
        <v>94</v>
      </c>
      <c r="K1936" t="s">
        <v>68</v>
      </c>
      <c r="L1936">
        <v>42</v>
      </c>
      <c r="M1936" t="s">
        <v>28</v>
      </c>
      <c r="N1936" t="s">
        <v>31</v>
      </c>
      <c r="P1936" cm="1">
        <f t="array" ref="P193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36" s="19" t="s">
        <v>406</v>
      </c>
    </row>
    <row r="1937" spans="2:18" hidden="1">
      <c r="B1937" t="s">
        <v>63</v>
      </c>
      <c r="C1937" t="s">
        <v>27</v>
      </c>
      <c r="D1937" t="s">
        <v>30</v>
      </c>
      <c r="E1937" t="s">
        <v>1127</v>
      </c>
      <c r="F1937" t="s">
        <v>332</v>
      </c>
      <c r="G1937" t="s">
        <v>68</v>
      </c>
      <c r="H1937">
        <v>1</v>
      </c>
      <c r="I1937" t="s">
        <v>89</v>
      </c>
      <c r="J1937" t="s">
        <v>90</v>
      </c>
      <c r="K1937" t="s">
        <v>68</v>
      </c>
      <c r="L1937">
        <v>36</v>
      </c>
      <c r="M1937" t="s">
        <v>28</v>
      </c>
      <c r="N1937" t="s">
        <v>31</v>
      </c>
      <c r="P1937" cm="1">
        <f t="array" ref="P193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37" s="19" t="s">
        <v>406</v>
      </c>
    </row>
    <row r="1938" spans="2:18" hidden="1">
      <c r="B1938" t="s">
        <v>63</v>
      </c>
      <c r="C1938" t="s">
        <v>27</v>
      </c>
      <c r="D1938" t="s">
        <v>30</v>
      </c>
      <c r="E1938" t="s">
        <v>1127</v>
      </c>
      <c r="F1938" t="s">
        <v>332</v>
      </c>
      <c r="G1938" t="s">
        <v>68</v>
      </c>
      <c r="H1938">
        <v>1</v>
      </c>
      <c r="I1938" t="s">
        <v>249</v>
      </c>
      <c r="J1938" t="s">
        <v>1270</v>
      </c>
      <c r="K1938" t="s">
        <v>106</v>
      </c>
      <c r="L1938">
        <v>1.5011639999999999</v>
      </c>
      <c r="M1938" t="s">
        <v>29</v>
      </c>
      <c r="N1938" t="s">
        <v>38</v>
      </c>
      <c r="P1938" cm="1">
        <f t="array" ref="P193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38" s="19" t="s">
        <v>406</v>
      </c>
    </row>
    <row r="1939" spans="2:18" hidden="1">
      <c r="B1939" t="s">
        <v>63</v>
      </c>
      <c r="C1939" t="s">
        <v>27</v>
      </c>
      <c r="D1939" t="s">
        <v>30</v>
      </c>
      <c r="E1939" t="s">
        <v>1127</v>
      </c>
      <c r="F1939" t="s">
        <v>332</v>
      </c>
      <c r="G1939" t="s">
        <v>68</v>
      </c>
      <c r="H1939">
        <v>1</v>
      </c>
      <c r="I1939" t="s">
        <v>277</v>
      </c>
      <c r="J1939" t="s">
        <v>993</v>
      </c>
      <c r="K1939" t="s">
        <v>68</v>
      </c>
      <c r="L1939">
        <v>1</v>
      </c>
      <c r="M1939" t="s">
        <v>29</v>
      </c>
      <c r="N1939" t="s">
        <v>34</v>
      </c>
      <c r="P1939" cm="1">
        <f t="array" ref="P193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39" s="19" t="s">
        <v>406</v>
      </c>
    </row>
    <row r="1940" spans="2:18" hidden="1">
      <c r="B1940" t="s">
        <v>63</v>
      </c>
      <c r="C1940" t="s">
        <v>27</v>
      </c>
      <c r="D1940" t="s">
        <v>30</v>
      </c>
      <c r="E1940" t="s">
        <v>1127</v>
      </c>
      <c r="F1940" t="s">
        <v>332</v>
      </c>
      <c r="G1940" t="s">
        <v>68</v>
      </c>
      <c r="H1940">
        <v>1</v>
      </c>
      <c r="I1940" t="s">
        <v>294</v>
      </c>
      <c r="J1940" t="s">
        <v>1075</v>
      </c>
      <c r="K1940" t="s">
        <v>68</v>
      </c>
      <c r="L1940">
        <v>1</v>
      </c>
      <c r="M1940" t="s">
        <v>29</v>
      </c>
      <c r="N1940" t="s">
        <v>35</v>
      </c>
      <c r="P1940" cm="1">
        <f t="array" ref="P194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40" s="19" t="s">
        <v>406</v>
      </c>
    </row>
    <row r="1941" spans="2:18" hidden="1">
      <c r="B1941" t="s">
        <v>63</v>
      </c>
      <c r="C1941" t="s">
        <v>27</v>
      </c>
      <c r="D1941" t="s">
        <v>30</v>
      </c>
      <c r="E1941" t="s">
        <v>1127</v>
      </c>
      <c r="F1941" t="s">
        <v>332</v>
      </c>
      <c r="G1941" t="s">
        <v>68</v>
      </c>
      <c r="H1941">
        <v>1</v>
      </c>
      <c r="I1941" t="s">
        <v>227</v>
      </c>
      <c r="J1941" t="s">
        <v>228</v>
      </c>
      <c r="K1941" t="s">
        <v>23</v>
      </c>
      <c r="L1941">
        <v>1.3</v>
      </c>
      <c r="M1941" t="s">
        <v>29</v>
      </c>
      <c r="N1941" t="s">
        <v>41</v>
      </c>
      <c r="P1941" cm="1">
        <f t="array" ref="P194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41" s="19" t="s">
        <v>406</v>
      </c>
    </row>
    <row r="1942" spans="2:18" hidden="1">
      <c r="B1942" t="s">
        <v>63</v>
      </c>
      <c r="C1942" t="s">
        <v>27</v>
      </c>
      <c r="D1942" t="s">
        <v>30</v>
      </c>
      <c r="E1942" t="s">
        <v>434</v>
      </c>
      <c r="F1942" t="s">
        <v>333</v>
      </c>
      <c r="G1942" t="s">
        <v>68</v>
      </c>
      <c r="H1942">
        <v>1</v>
      </c>
      <c r="I1942" t="s">
        <v>91</v>
      </c>
      <c r="J1942" t="s">
        <v>233</v>
      </c>
      <c r="K1942" t="s">
        <v>68</v>
      </c>
      <c r="L1942">
        <v>18</v>
      </c>
      <c r="M1942" t="s">
        <v>28</v>
      </c>
      <c r="N1942" t="s">
        <v>31</v>
      </c>
      <c r="P1942" cm="1">
        <f t="array" ref="P194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42" s="19" t="s">
        <v>406</v>
      </c>
    </row>
    <row r="1943" spans="2:18" hidden="1">
      <c r="B1943" t="s">
        <v>63</v>
      </c>
      <c r="C1943" t="s">
        <v>27</v>
      </c>
      <c r="D1943" t="s">
        <v>30</v>
      </c>
      <c r="E1943" t="s">
        <v>434</v>
      </c>
      <c r="F1943" t="s">
        <v>333</v>
      </c>
      <c r="G1943" t="s">
        <v>68</v>
      </c>
      <c r="H1943">
        <v>1</v>
      </c>
      <c r="I1943" t="s">
        <v>87</v>
      </c>
      <c r="J1943" t="s">
        <v>236</v>
      </c>
      <c r="K1943" t="s">
        <v>68</v>
      </c>
      <c r="L1943">
        <v>24</v>
      </c>
      <c r="M1943" t="s">
        <v>28</v>
      </c>
      <c r="N1943" t="s">
        <v>31</v>
      </c>
      <c r="P1943" cm="1">
        <f t="array" ref="P194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43" s="19" t="s">
        <v>406</v>
      </c>
    </row>
    <row r="1944" spans="2:18" hidden="1">
      <c r="B1944" t="s">
        <v>63</v>
      </c>
      <c r="C1944" t="s">
        <v>27</v>
      </c>
      <c r="D1944" t="s">
        <v>30</v>
      </c>
      <c r="E1944" t="s">
        <v>434</v>
      </c>
      <c r="F1944" t="s">
        <v>333</v>
      </c>
      <c r="G1944" t="s">
        <v>68</v>
      </c>
      <c r="H1944">
        <v>1</v>
      </c>
      <c r="I1944" t="s">
        <v>248</v>
      </c>
      <c r="J1944" t="s">
        <v>968</v>
      </c>
      <c r="K1944" t="s">
        <v>106</v>
      </c>
      <c r="L1944">
        <v>0.85780800000000001</v>
      </c>
      <c r="M1944" t="s">
        <v>29</v>
      </c>
      <c r="N1944" t="s">
        <v>38</v>
      </c>
      <c r="P1944" cm="1">
        <f t="array" ref="P194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44" s="19" t="s">
        <v>406</v>
      </c>
    </row>
    <row r="1945" spans="2:18" hidden="1">
      <c r="B1945" t="s">
        <v>63</v>
      </c>
      <c r="C1945" t="s">
        <v>27</v>
      </c>
      <c r="D1945" t="s">
        <v>30</v>
      </c>
      <c r="E1945" t="s">
        <v>434</v>
      </c>
      <c r="F1945" t="s">
        <v>333</v>
      </c>
      <c r="G1945" t="s">
        <v>68</v>
      </c>
      <c r="H1945">
        <v>1</v>
      </c>
      <c r="I1945" t="s">
        <v>256</v>
      </c>
      <c r="J1945" t="s">
        <v>969</v>
      </c>
      <c r="K1945" t="s">
        <v>68</v>
      </c>
      <c r="L1945">
        <v>1</v>
      </c>
      <c r="M1945" t="s">
        <v>29</v>
      </c>
      <c r="N1945" t="s">
        <v>34</v>
      </c>
      <c r="P1945" cm="1">
        <f t="array" ref="P194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45" s="19" t="s">
        <v>406</v>
      </c>
    </row>
    <row r="1946" spans="2:18" hidden="1">
      <c r="B1946" t="s">
        <v>63</v>
      </c>
      <c r="C1946" t="s">
        <v>27</v>
      </c>
      <c r="D1946" t="s">
        <v>30</v>
      </c>
      <c r="E1946" t="s">
        <v>434</v>
      </c>
      <c r="F1946" t="s">
        <v>333</v>
      </c>
      <c r="G1946" t="s">
        <v>68</v>
      </c>
      <c r="H1946">
        <v>1</v>
      </c>
      <c r="I1946" t="s">
        <v>290</v>
      </c>
      <c r="J1946" t="s">
        <v>1041</v>
      </c>
      <c r="K1946" t="s">
        <v>68</v>
      </c>
      <c r="L1946">
        <v>1</v>
      </c>
      <c r="M1946" t="s">
        <v>29</v>
      </c>
      <c r="N1946" t="s">
        <v>35</v>
      </c>
      <c r="P1946" cm="1">
        <f t="array" ref="P194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46" s="19" t="s">
        <v>406</v>
      </c>
    </row>
    <row r="1947" spans="2:18" hidden="1">
      <c r="B1947" t="s">
        <v>63</v>
      </c>
      <c r="C1947" t="s">
        <v>27</v>
      </c>
      <c r="D1947" t="s">
        <v>30</v>
      </c>
      <c r="E1947" t="s">
        <v>434</v>
      </c>
      <c r="F1947" t="s">
        <v>333</v>
      </c>
      <c r="G1947" t="s">
        <v>68</v>
      </c>
      <c r="H1947">
        <v>1</v>
      </c>
      <c r="I1947" t="s">
        <v>227</v>
      </c>
      <c r="J1947" t="s">
        <v>228</v>
      </c>
      <c r="K1947" t="s">
        <v>23</v>
      </c>
      <c r="L1947">
        <v>1.1000000000000001</v>
      </c>
      <c r="M1947" t="s">
        <v>29</v>
      </c>
      <c r="N1947" t="s">
        <v>41</v>
      </c>
      <c r="P1947" cm="1">
        <f t="array" ref="P194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47" s="19" t="s">
        <v>406</v>
      </c>
    </row>
    <row r="1948" spans="2:18" hidden="1">
      <c r="B1948" t="s">
        <v>63</v>
      </c>
      <c r="C1948" t="s">
        <v>27</v>
      </c>
      <c r="D1948" t="s">
        <v>30</v>
      </c>
      <c r="E1948" t="s">
        <v>435</v>
      </c>
      <c r="F1948" t="s">
        <v>334</v>
      </c>
      <c r="G1948" t="s">
        <v>68</v>
      </c>
      <c r="H1948">
        <v>1</v>
      </c>
      <c r="I1948" t="s">
        <v>91</v>
      </c>
      <c r="J1948" t="s">
        <v>233</v>
      </c>
      <c r="K1948" t="s">
        <v>68</v>
      </c>
      <c r="L1948">
        <v>18</v>
      </c>
      <c r="M1948" t="s">
        <v>28</v>
      </c>
      <c r="N1948" t="s">
        <v>31</v>
      </c>
      <c r="P1948" cm="1">
        <f t="array" ref="P194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48" s="19" t="s">
        <v>406</v>
      </c>
    </row>
    <row r="1949" spans="2:18" hidden="1">
      <c r="B1949" t="s">
        <v>63</v>
      </c>
      <c r="C1949" t="s">
        <v>27</v>
      </c>
      <c r="D1949" t="s">
        <v>30</v>
      </c>
      <c r="E1949" t="s">
        <v>435</v>
      </c>
      <c r="F1949" t="s">
        <v>334</v>
      </c>
      <c r="G1949" t="s">
        <v>68</v>
      </c>
      <c r="H1949">
        <v>1</v>
      </c>
      <c r="I1949" t="s">
        <v>87</v>
      </c>
      <c r="J1949" t="s">
        <v>236</v>
      </c>
      <c r="K1949" t="s">
        <v>68</v>
      </c>
      <c r="L1949">
        <v>24</v>
      </c>
      <c r="M1949" t="s">
        <v>28</v>
      </c>
      <c r="N1949" t="s">
        <v>31</v>
      </c>
      <c r="P1949" cm="1">
        <f t="array" ref="P194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49" s="19" t="s">
        <v>406</v>
      </c>
    </row>
    <row r="1950" spans="2:18" hidden="1">
      <c r="B1950" t="s">
        <v>63</v>
      </c>
      <c r="C1950" t="s">
        <v>27</v>
      </c>
      <c r="D1950" t="s">
        <v>30</v>
      </c>
      <c r="E1950" t="s">
        <v>435</v>
      </c>
      <c r="F1950" t="s">
        <v>334</v>
      </c>
      <c r="G1950" t="s">
        <v>68</v>
      </c>
      <c r="H1950">
        <v>1</v>
      </c>
      <c r="I1950" t="s">
        <v>248</v>
      </c>
      <c r="J1950" t="s">
        <v>968</v>
      </c>
      <c r="K1950" t="s">
        <v>106</v>
      </c>
      <c r="L1950">
        <v>0.85780800000000001</v>
      </c>
      <c r="M1950" t="s">
        <v>29</v>
      </c>
      <c r="N1950" t="s">
        <v>38</v>
      </c>
      <c r="P1950" cm="1">
        <f t="array" ref="P195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50" s="19" t="s">
        <v>406</v>
      </c>
    </row>
    <row r="1951" spans="2:18" hidden="1">
      <c r="B1951" t="s">
        <v>63</v>
      </c>
      <c r="C1951" t="s">
        <v>27</v>
      </c>
      <c r="D1951" t="s">
        <v>30</v>
      </c>
      <c r="E1951" t="s">
        <v>435</v>
      </c>
      <c r="F1951" t="s">
        <v>334</v>
      </c>
      <c r="G1951" t="s">
        <v>68</v>
      </c>
      <c r="H1951">
        <v>1</v>
      </c>
      <c r="I1951" t="s">
        <v>256</v>
      </c>
      <c r="J1951" t="s">
        <v>969</v>
      </c>
      <c r="K1951" t="s">
        <v>68</v>
      </c>
      <c r="L1951">
        <v>1</v>
      </c>
      <c r="M1951" t="s">
        <v>29</v>
      </c>
      <c r="N1951" t="s">
        <v>34</v>
      </c>
      <c r="P1951" cm="1">
        <f t="array" ref="P195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51" s="19" t="s">
        <v>406</v>
      </c>
    </row>
    <row r="1952" spans="2:18" hidden="1">
      <c r="B1952" t="s">
        <v>63</v>
      </c>
      <c r="C1952" t="s">
        <v>27</v>
      </c>
      <c r="D1952" t="s">
        <v>30</v>
      </c>
      <c r="E1952" t="s">
        <v>435</v>
      </c>
      <c r="F1952" t="s">
        <v>334</v>
      </c>
      <c r="G1952" t="s">
        <v>68</v>
      </c>
      <c r="H1952">
        <v>1</v>
      </c>
      <c r="I1952" t="s">
        <v>290</v>
      </c>
      <c r="J1952" t="s">
        <v>1041</v>
      </c>
      <c r="K1952" t="s">
        <v>68</v>
      </c>
      <c r="L1952">
        <v>1</v>
      </c>
      <c r="M1952" t="s">
        <v>29</v>
      </c>
      <c r="N1952" t="s">
        <v>35</v>
      </c>
      <c r="P1952" cm="1">
        <f t="array" ref="P195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52" s="19" t="s">
        <v>406</v>
      </c>
    </row>
    <row r="1953" spans="2:18" hidden="1">
      <c r="B1953" t="s">
        <v>63</v>
      </c>
      <c r="C1953" t="s">
        <v>27</v>
      </c>
      <c r="D1953" t="s">
        <v>30</v>
      </c>
      <c r="E1953" t="s">
        <v>435</v>
      </c>
      <c r="F1953" t="s">
        <v>334</v>
      </c>
      <c r="G1953" t="s">
        <v>68</v>
      </c>
      <c r="H1953">
        <v>1</v>
      </c>
      <c r="I1953" t="s">
        <v>227</v>
      </c>
      <c r="J1953" t="s">
        <v>228</v>
      </c>
      <c r="K1953" t="s">
        <v>23</v>
      </c>
      <c r="L1953">
        <v>1.1000000000000001</v>
      </c>
      <c r="M1953" t="s">
        <v>29</v>
      </c>
      <c r="N1953" t="s">
        <v>41</v>
      </c>
      <c r="P1953" cm="1">
        <f t="array" ref="P195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53" s="19" t="s">
        <v>406</v>
      </c>
    </row>
    <row r="1954" spans="2:18" hidden="1">
      <c r="B1954" t="s">
        <v>63</v>
      </c>
      <c r="C1954" t="s">
        <v>27</v>
      </c>
      <c r="D1954" t="s">
        <v>30</v>
      </c>
      <c r="E1954" t="s">
        <v>436</v>
      </c>
      <c r="F1954" t="s">
        <v>335</v>
      </c>
      <c r="G1954" t="s">
        <v>68</v>
      </c>
      <c r="H1954">
        <v>1</v>
      </c>
      <c r="I1954" t="s">
        <v>91</v>
      </c>
      <c r="J1954" t="s">
        <v>233</v>
      </c>
      <c r="K1954" t="s">
        <v>68</v>
      </c>
      <c r="L1954">
        <v>24</v>
      </c>
      <c r="M1954" t="s">
        <v>28</v>
      </c>
      <c r="N1954" t="s">
        <v>31</v>
      </c>
      <c r="P1954" cm="1">
        <f t="array" ref="P195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54" s="19" t="s">
        <v>406</v>
      </c>
    </row>
    <row r="1955" spans="2:18" hidden="1">
      <c r="B1955" t="s">
        <v>63</v>
      </c>
      <c r="C1955" t="s">
        <v>27</v>
      </c>
      <c r="D1955" t="s">
        <v>30</v>
      </c>
      <c r="E1955" t="s">
        <v>436</v>
      </c>
      <c r="F1955" t="s">
        <v>335</v>
      </c>
      <c r="G1955" t="s">
        <v>68</v>
      </c>
      <c r="H1955">
        <v>1</v>
      </c>
      <c r="I1955" t="s">
        <v>87</v>
      </c>
      <c r="J1955" t="s">
        <v>236</v>
      </c>
      <c r="K1955" t="s">
        <v>68</v>
      </c>
      <c r="L1955">
        <v>18</v>
      </c>
      <c r="M1955" t="s">
        <v>28</v>
      </c>
      <c r="N1955" t="s">
        <v>31</v>
      </c>
      <c r="P1955" cm="1">
        <f t="array" ref="P195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55" s="19" t="s">
        <v>406</v>
      </c>
    </row>
    <row r="1956" spans="2:18" hidden="1">
      <c r="B1956" t="s">
        <v>63</v>
      </c>
      <c r="C1956" t="s">
        <v>27</v>
      </c>
      <c r="D1956" t="s">
        <v>30</v>
      </c>
      <c r="E1956" t="s">
        <v>436</v>
      </c>
      <c r="F1956" t="s">
        <v>335</v>
      </c>
      <c r="G1956" t="s">
        <v>68</v>
      </c>
      <c r="H1956">
        <v>1</v>
      </c>
      <c r="I1956" t="s">
        <v>248</v>
      </c>
      <c r="J1956" t="s">
        <v>968</v>
      </c>
      <c r="K1956" t="s">
        <v>106</v>
      </c>
      <c r="L1956">
        <v>0.63112000000000001</v>
      </c>
      <c r="M1956" t="s">
        <v>29</v>
      </c>
      <c r="N1956" t="s">
        <v>38</v>
      </c>
      <c r="P1956" cm="1">
        <f t="array" ref="P195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56" s="19" t="s">
        <v>406</v>
      </c>
    </row>
    <row r="1957" spans="2:18" hidden="1">
      <c r="B1957" t="s">
        <v>63</v>
      </c>
      <c r="C1957" t="s">
        <v>27</v>
      </c>
      <c r="D1957" t="s">
        <v>30</v>
      </c>
      <c r="E1957" t="s">
        <v>436</v>
      </c>
      <c r="F1957" t="s">
        <v>335</v>
      </c>
      <c r="G1957" t="s">
        <v>68</v>
      </c>
      <c r="H1957">
        <v>1</v>
      </c>
      <c r="I1957" t="s">
        <v>256</v>
      </c>
      <c r="J1957" t="s">
        <v>969</v>
      </c>
      <c r="K1957" t="s">
        <v>68</v>
      </c>
      <c r="L1957">
        <v>1</v>
      </c>
      <c r="M1957" t="s">
        <v>29</v>
      </c>
      <c r="N1957" t="s">
        <v>34</v>
      </c>
      <c r="P1957" cm="1">
        <f t="array" ref="P195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57" s="19" t="s">
        <v>406</v>
      </c>
    </row>
    <row r="1958" spans="2:18" hidden="1">
      <c r="B1958" t="s">
        <v>63</v>
      </c>
      <c r="C1958" t="s">
        <v>27</v>
      </c>
      <c r="D1958" t="s">
        <v>30</v>
      </c>
      <c r="E1958" t="s">
        <v>436</v>
      </c>
      <c r="F1958" t="s">
        <v>335</v>
      </c>
      <c r="G1958" t="s">
        <v>68</v>
      </c>
      <c r="H1958">
        <v>1</v>
      </c>
      <c r="I1958" t="s">
        <v>290</v>
      </c>
      <c r="J1958" t="s">
        <v>1041</v>
      </c>
      <c r="K1958" t="s">
        <v>68</v>
      </c>
      <c r="L1958">
        <v>1</v>
      </c>
      <c r="M1958" t="s">
        <v>29</v>
      </c>
      <c r="N1958" t="s">
        <v>35</v>
      </c>
      <c r="P1958" cm="1">
        <f t="array" ref="P195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58" s="19" t="s">
        <v>406</v>
      </c>
    </row>
    <row r="1959" spans="2:18" hidden="1">
      <c r="B1959" t="s">
        <v>63</v>
      </c>
      <c r="C1959" t="s">
        <v>27</v>
      </c>
      <c r="D1959" t="s">
        <v>30</v>
      </c>
      <c r="E1959" t="s">
        <v>436</v>
      </c>
      <c r="F1959" t="s">
        <v>335</v>
      </c>
      <c r="G1959" t="s">
        <v>68</v>
      </c>
      <c r="H1959">
        <v>1</v>
      </c>
      <c r="I1959" t="s">
        <v>227</v>
      </c>
      <c r="J1959" t="s">
        <v>228</v>
      </c>
      <c r="K1959" t="s">
        <v>23</v>
      </c>
      <c r="L1959">
        <v>1.1000000000000001</v>
      </c>
      <c r="M1959" t="s">
        <v>29</v>
      </c>
      <c r="N1959" t="s">
        <v>41</v>
      </c>
      <c r="P1959" cm="1">
        <f t="array" ref="P195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59" s="19" t="s">
        <v>406</v>
      </c>
    </row>
    <row r="1960" spans="2:18" hidden="1">
      <c r="B1960" t="s">
        <v>63</v>
      </c>
      <c r="C1960" t="s">
        <v>27</v>
      </c>
      <c r="D1960" t="s">
        <v>30</v>
      </c>
      <c r="E1960" t="s">
        <v>437</v>
      </c>
      <c r="F1960" t="s">
        <v>336</v>
      </c>
      <c r="G1960" t="s">
        <v>68</v>
      </c>
      <c r="H1960">
        <v>1</v>
      </c>
      <c r="I1960" t="s">
        <v>91</v>
      </c>
      <c r="J1960" t="s">
        <v>233</v>
      </c>
      <c r="K1960" t="s">
        <v>68</v>
      </c>
      <c r="L1960">
        <v>30</v>
      </c>
      <c r="M1960" t="s">
        <v>28</v>
      </c>
      <c r="N1960" t="s">
        <v>31</v>
      </c>
      <c r="P1960" cm="1">
        <f t="array" ref="P196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60" s="19" t="s">
        <v>406</v>
      </c>
    </row>
    <row r="1961" spans="2:18" hidden="1">
      <c r="B1961" t="s">
        <v>63</v>
      </c>
      <c r="C1961" t="s">
        <v>27</v>
      </c>
      <c r="D1961" t="s">
        <v>30</v>
      </c>
      <c r="E1961" t="s">
        <v>437</v>
      </c>
      <c r="F1961" t="s">
        <v>336</v>
      </c>
      <c r="G1961" t="s">
        <v>68</v>
      </c>
      <c r="H1961">
        <v>1</v>
      </c>
      <c r="I1961" t="s">
        <v>87</v>
      </c>
      <c r="J1961" t="s">
        <v>236</v>
      </c>
      <c r="K1961" t="s">
        <v>68</v>
      </c>
      <c r="L1961">
        <v>30</v>
      </c>
      <c r="M1961" t="s">
        <v>28</v>
      </c>
      <c r="N1961" t="s">
        <v>31</v>
      </c>
      <c r="P1961" cm="1">
        <f t="array" ref="P196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61" s="19" t="s">
        <v>406</v>
      </c>
    </row>
    <row r="1962" spans="2:18" hidden="1">
      <c r="B1962" t="s">
        <v>63</v>
      </c>
      <c r="C1962" t="s">
        <v>27</v>
      </c>
      <c r="D1962" t="s">
        <v>30</v>
      </c>
      <c r="E1962" t="s">
        <v>437</v>
      </c>
      <c r="F1962" t="s">
        <v>336</v>
      </c>
      <c r="G1962" t="s">
        <v>68</v>
      </c>
      <c r="H1962">
        <v>1</v>
      </c>
      <c r="I1962" t="s">
        <v>248</v>
      </c>
      <c r="J1962" t="s">
        <v>968</v>
      </c>
      <c r="K1962" t="s">
        <v>106</v>
      </c>
      <c r="L1962">
        <v>1.07226</v>
      </c>
      <c r="M1962" t="s">
        <v>29</v>
      </c>
      <c r="N1962" t="s">
        <v>38</v>
      </c>
      <c r="P1962" cm="1">
        <f t="array" ref="P196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62" s="19" t="s">
        <v>406</v>
      </c>
    </row>
    <row r="1963" spans="2:18" hidden="1">
      <c r="B1963" t="s">
        <v>63</v>
      </c>
      <c r="C1963" t="s">
        <v>27</v>
      </c>
      <c r="D1963" t="s">
        <v>30</v>
      </c>
      <c r="E1963" t="s">
        <v>437</v>
      </c>
      <c r="F1963" t="s">
        <v>336</v>
      </c>
      <c r="G1963" t="s">
        <v>68</v>
      </c>
      <c r="H1963">
        <v>1</v>
      </c>
      <c r="I1963" t="s">
        <v>257</v>
      </c>
      <c r="J1963" t="s">
        <v>982</v>
      </c>
      <c r="K1963" t="s">
        <v>68</v>
      </c>
      <c r="L1963">
        <v>1</v>
      </c>
      <c r="M1963" t="s">
        <v>29</v>
      </c>
      <c r="N1963" t="s">
        <v>34</v>
      </c>
      <c r="P1963" cm="1">
        <f t="array" ref="P196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63" s="19" t="s">
        <v>406</v>
      </c>
    </row>
    <row r="1964" spans="2:18" hidden="1">
      <c r="B1964" t="s">
        <v>63</v>
      </c>
      <c r="C1964" t="s">
        <v>27</v>
      </c>
      <c r="D1964" t="s">
        <v>30</v>
      </c>
      <c r="E1964" t="s">
        <v>437</v>
      </c>
      <c r="F1964" t="s">
        <v>336</v>
      </c>
      <c r="G1964" t="s">
        <v>68</v>
      </c>
      <c r="H1964">
        <v>1</v>
      </c>
      <c r="I1964" t="s">
        <v>291</v>
      </c>
      <c r="J1964" t="s">
        <v>1273</v>
      </c>
      <c r="K1964" t="s">
        <v>68</v>
      </c>
      <c r="L1964">
        <v>1</v>
      </c>
      <c r="M1964" t="s">
        <v>29</v>
      </c>
      <c r="N1964" t="s">
        <v>35</v>
      </c>
      <c r="P1964" cm="1">
        <f t="array" ref="P196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64" s="19" t="s">
        <v>406</v>
      </c>
    </row>
    <row r="1965" spans="2:18" hidden="1">
      <c r="B1965" t="s">
        <v>63</v>
      </c>
      <c r="C1965" t="s">
        <v>27</v>
      </c>
      <c r="D1965" t="s">
        <v>30</v>
      </c>
      <c r="E1965" t="s">
        <v>437</v>
      </c>
      <c r="F1965" t="s">
        <v>336</v>
      </c>
      <c r="G1965" t="s">
        <v>68</v>
      </c>
      <c r="H1965">
        <v>1</v>
      </c>
      <c r="I1965" t="s">
        <v>227</v>
      </c>
      <c r="J1965" t="s">
        <v>228</v>
      </c>
      <c r="K1965" t="s">
        <v>23</v>
      </c>
      <c r="L1965">
        <v>1.2</v>
      </c>
      <c r="M1965" t="s">
        <v>29</v>
      </c>
      <c r="N1965" t="s">
        <v>41</v>
      </c>
      <c r="P1965" cm="1">
        <f t="array" ref="P196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65" s="19" t="s">
        <v>406</v>
      </c>
    </row>
    <row r="1966" spans="2:18" hidden="1">
      <c r="B1966" t="s">
        <v>63</v>
      </c>
      <c r="C1966" t="s">
        <v>27</v>
      </c>
      <c r="D1966" t="s">
        <v>30</v>
      </c>
      <c r="E1966" t="s">
        <v>438</v>
      </c>
      <c r="F1966" t="s">
        <v>337</v>
      </c>
      <c r="G1966" t="s">
        <v>68</v>
      </c>
      <c r="H1966">
        <v>1</v>
      </c>
      <c r="I1966" t="s">
        <v>91</v>
      </c>
      <c r="J1966" t="s">
        <v>233</v>
      </c>
      <c r="K1966" t="s">
        <v>68</v>
      </c>
      <c r="L1966">
        <v>24</v>
      </c>
      <c r="M1966" t="s">
        <v>28</v>
      </c>
      <c r="N1966" t="s">
        <v>31</v>
      </c>
      <c r="P1966" cm="1">
        <f t="array" ref="P196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66" s="19" t="s">
        <v>406</v>
      </c>
    </row>
    <row r="1967" spans="2:18" hidden="1">
      <c r="B1967" t="s">
        <v>63</v>
      </c>
      <c r="C1967" t="s">
        <v>27</v>
      </c>
      <c r="D1967" t="s">
        <v>30</v>
      </c>
      <c r="E1967" t="s">
        <v>438</v>
      </c>
      <c r="F1967" t="s">
        <v>337</v>
      </c>
      <c r="G1967" t="s">
        <v>68</v>
      </c>
      <c r="H1967">
        <v>1</v>
      </c>
      <c r="I1967" t="s">
        <v>87</v>
      </c>
      <c r="J1967" t="s">
        <v>236</v>
      </c>
      <c r="K1967" t="s">
        <v>68</v>
      </c>
      <c r="L1967">
        <v>30</v>
      </c>
      <c r="M1967" t="s">
        <v>28</v>
      </c>
      <c r="N1967" t="s">
        <v>31</v>
      </c>
      <c r="P1967" cm="1">
        <f t="array" ref="P196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67" s="19" t="s">
        <v>406</v>
      </c>
    </row>
    <row r="1968" spans="2:18" hidden="1">
      <c r="B1968" t="s">
        <v>63</v>
      </c>
      <c r="C1968" t="s">
        <v>27</v>
      </c>
      <c r="D1968" t="s">
        <v>30</v>
      </c>
      <c r="E1968" t="s">
        <v>438</v>
      </c>
      <c r="F1968" t="s">
        <v>337</v>
      </c>
      <c r="G1968" t="s">
        <v>68</v>
      </c>
      <c r="H1968">
        <v>1</v>
      </c>
      <c r="I1968" t="s">
        <v>248</v>
      </c>
      <c r="J1968" t="s">
        <v>968</v>
      </c>
      <c r="K1968" t="s">
        <v>106</v>
      </c>
      <c r="L1968">
        <v>1.07226</v>
      </c>
      <c r="M1968" t="s">
        <v>29</v>
      </c>
      <c r="N1968" t="s">
        <v>38</v>
      </c>
      <c r="P1968" cm="1">
        <f t="array" ref="P196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68" s="19" t="s">
        <v>406</v>
      </c>
    </row>
    <row r="1969" spans="2:18" hidden="1">
      <c r="B1969" t="s">
        <v>63</v>
      </c>
      <c r="C1969" t="s">
        <v>27</v>
      </c>
      <c r="D1969" t="s">
        <v>30</v>
      </c>
      <c r="E1969" t="s">
        <v>438</v>
      </c>
      <c r="F1969" t="s">
        <v>337</v>
      </c>
      <c r="G1969" t="s">
        <v>68</v>
      </c>
      <c r="H1969">
        <v>1</v>
      </c>
      <c r="I1969" t="s">
        <v>257</v>
      </c>
      <c r="J1969" t="s">
        <v>982</v>
      </c>
      <c r="K1969" t="s">
        <v>68</v>
      </c>
      <c r="L1969">
        <v>1</v>
      </c>
      <c r="M1969" t="s">
        <v>29</v>
      </c>
      <c r="N1969" t="s">
        <v>34</v>
      </c>
      <c r="P1969" cm="1">
        <f t="array" ref="P196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69" s="19" t="s">
        <v>406</v>
      </c>
    </row>
    <row r="1970" spans="2:18" hidden="1">
      <c r="B1970" t="s">
        <v>63</v>
      </c>
      <c r="C1970" t="s">
        <v>27</v>
      </c>
      <c r="D1970" t="s">
        <v>30</v>
      </c>
      <c r="E1970" t="s">
        <v>438</v>
      </c>
      <c r="F1970" t="s">
        <v>337</v>
      </c>
      <c r="G1970" t="s">
        <v>68</v>
      </c>
      <c r="H1970">
        <v>1</v>
      </c>
      <c r="I1970" t="s">
        <v>292</v>
      </c>
      <c r="J1970" t="s">
        <v>1048</v>
      </c>
      <c r="K1970" t="s">
        <v>68</v>
      </c>
      <c r="L1970">
        <v>1</v>
      </c>
      <c r="M1970" t="s">
        <v>29</v>
      </c>
      <c r="N1970" t="s">
        <v>35</v>
      </c>
      <c r="P1970" cm="1">
        <f t="array" ref="P197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70" s="19" t="s">
        <v>406</v>
      </c>
    </row>
    <row r="1971" spans="2:18" hidden="1">
      <c r="B1971" t="s">
        <v>63</v>
      </c>
      <c r="C1971" t="s">
        <v>27</v>
      </c>
      <c r="D1971" t="s">
        <v>30</v>
      </c>
      <c r="E1971" t="s">
        <v>438</v>
      </c>
      <c r="F1971" t="s">
        <v>337</v>
      </c>
      <c r="G1971" t="s">
        <v>68</v>
      </c>
      <c r="H1971">
        <v>1</v>
      </c>
      <c r="I1971" t="s">
        <v>227</v>
      </c>
      <c r="J1971" t="s">
        <v>228</v>
      </c>
      <c r="K1971" t="s">
        <v>23</v>
      </c>
      <c r="L1971">
        <v>1.2</v>
      </c>
      <c r="M1971" t="s">
        <v>29</v>
      </c>
      <c r="N1971" t="s">
        <v>41</v>
      </c>
      <c r="P1971" cm="1">
        <f t="array" ref="P197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71" s="19" t="s">
        <v>406</v>
      </c>
    </row>
    <row r="1972" spans="2:18" hidden="1">
      <c r="B1972" t="s">
        <v>63</v>
      </c>
      <c r="C1972" t="s">
        <v>27</v>
      </c>
      <c r="D1972" t="s">
        <v>30</v>
      </c>
      <c r="E1972" t="s">
        <v>439</v>
      </c>
      <c r="F1972" t="s">
        <v>338</v>
      </c>
      <c r="G1972" t="s">
        <v>68</v>
      </c>
      <c r="H1972">
        <v>1</v>
      </c>
      <c r="I1972" t="s">
        <v>91</v>
      </c>
      <c r="J1972" t="s">
        <v>233</v>
      </c>
      <c r="K1972" t="s">
        <v>68</v>
      </c>
      <c r="L1972">
        <v>24</v>
      </c>
      <c r="M1972" t="s">
        <v>28</v>
      </c>
      <c r="N1972" t="s">
        <v>31</v>
      </c>
      <c r="P1972" cm="1">
        <f t="array" ref="P197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72" s="19" t="s">
        <v>406</v>
      </c>
    </row>
    <row r="1973" spans="2:18" hidden="1">
      <c r="B1973" t="s">
        <v>63</v>
      </c>
      <c r="C1973" t="s">
        <v>27</v>
      </c>
      <c r="D1973" t="s">
        <v>30</v>
      </c>
      <c r="E1973" t="s">
        <v>439</v>
      </c>
      <c r="F1973" t="s">
        <v>338</v>
      </c>
      <c r="G1973" t="s">
        <v>68</v>
      </c>
      <c r="H1973">
        <v>1</v>
      </c>
      <c r="I1973" t="s">
        <v>87</v>
      </c>
      <c r="J1973" t="s">
        <v>236</v>
      </c>
      <c r="K1973" t="s">
        <v>68</v>
      </c>
      <c r="L1973">
        <v>30</v>
      </c>
      <c r="M1973" t="s">
        <v>28</v>
      </c>
      <c r="N1973" t="s">
        <v>31</v>
      </c>
      <c r="P1973" cm="1">
        <f t="array" ref="P197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73" s="19" t="s">
        <v>406</v>
      </c>
    </row>
    <row r="1974" spans="2:18" hidden="1">
      <c r="B1974" t="s">
        <v>63</v>
      </c>
      <c r="C1974" t="s">
        <v>27</v>
      </c>
      <c r="D1974" t="s">
        <v>30</v>
      </c>
      <c r="E1974" t="s">
        <v>439</v>
      </c>
      <c r="F1974" t="s">
        <v>338</v>
      </c>
      <c r="G1974" t="s">
        <v>68</v>
      </c>
      <c r="H1974">
        <v>1</v>
      </c>
      <c r="I1974" t="s">
        <v>248</v>
      </c>
      <c r="J1974" t="s">
        <v>968</v>
      </c>
      <c r="K1974" t="s">
        <v>106</v>
      </c>
      <c r="L1974">
        <v>1.07226</v>
      </c>
      <c r="M1974" t="s">
        <v>29</v>
      </c>
      <c r="N1974" t="s">
        <v>38</v>
      </c>
      <c r="P1974" cm="1">
        <f t="array" ref="P197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74" s="19" t="s">
        <v>406</v>
      </c>
    </row>
    <row r="1975" spans="2:18" hidden="1">
      <c r="B1975" t="s">
        <v>63</v>
      </c>
      <c r="C1975" t="s">
        <v>27</v>
      </c>
      <c r="D1975" t="s">
        <v>30</v>
      </c>
      <c r="E1975" t="s">
        <v>439</v>
      </c>
      <c r="F1975" t="s">
        <v>338</v>
      </c>
      <c r="G1975" t="s">
        <v>68</v>
      </c>
      <c r="H1975">
        <v>1</v>
      </c>
      <c r="I1975" t="s">
        <v>257</v>
      </c>
      <c r="J1975" t="s">
        <v>982</v>
      </c>
      <c r="K1975" t="s">
        <v>68</v>
      </c>
      <c r="L1975">
        <v>1</v>
      </c>
      <c r="M1975" t="s">
        <v>29</v>
      </c>
      <c r="N1975" t="s">
        <v>34</v>
      </c>
      <c r="P1975" cm="1">
        <f t="array" ref="P197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75" s="19" t="s">
        <v>406</v>
      </c>
    </row>
    <row r="1976" spans="2:18" hidden="1">
      <c r="B1976" t="s">
        <v>63</v>
      </c>
      <c r="C1976" t="s">
        <v>27</v>
      </c>
      <c r="D1976" t="s">
        <v>30</v>
      </c>
      <c r="E1976" t="s">
        <v>439</v>
      </c>
      <c r="F1976" t="s">
        <v>338</v>
      </c>
      <c r="G1976" t="s">
        <v>68</v>
      </c>
      <c r="H1976">
        <v>1</v>
      </c>
      <c r="I1976" t="s">
        <v>292</v>
      </c>
      <c r="J1976" t="s">
        <v>1048</v>
      </c>
      <c r="K1976" t="s">
        <v>68</v>
      </c>
      <c r="L1976">
        <v>1</v>
      </c>
      <c r="M1976" t="s">
        <v>29</v>
      </c>
      <c r="N1976" t="s">
        <v>35</v>
      </c>
      <c r="P1976" cm="1">
        <f t="array" ref="P197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76" s="19" t="s">
        <v>406</v>
      </c>
    </row>
    <row r="1977" spans="2:18" hidden="1">
      <c r="B1977" t="s">
        <v>63</v>
      </c>
      <c r="C1977" t="s">
        <v>27</v>
      </c>
      <c r="D1977" t="s">
        <v>30</v>
      </c>
      <c r="E1977" t="s">
        <v>439</v>
      </c>
      <c r="F1977" t="s">
        <v>338</v>
      </c>
      <c r="G1977" t="s">
        <v>68</v>
      </c>
      <c r="H1977">
        <v>1</v>
      </c>
      <c r="I1977" t="s">
        <v>227</v>
      </c>
      <c r="J1977" t="s">
        <v>228</v>
      </c>
      <c r="K1977" t="s">
        <v>23</v>
      </c>
      <c r="L1977">
        <v>1.2</v>
      </c>
      <c r="M1977" t="s">
        <v>29</v>
      </c>
      <c r="N1977" t="s">
        <v>41</v>
      </c>
      <c r="P1977" cm="1">
        <f t="array" ref="P197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77" s="19" t="s">
        <v>406</v>
      </c>
    </row>
    <row r="1978" spans="2:18" hidden="1">
      <c r="B1978" t="s">
        <v>63</v>
      </c>
      <c r="C1978" t="s">
        <v>27</v>
      </c>
      <c r="D1978" t="s">
        <v>30</v>
      </c>
      <c r="E1978" t="s">
        <v>440</v>
      </c>
      <c r="F1978" t="s">
        <v>337</v>
      </c>
      <c r="G1978" t="s">
        <v>68</v>
      </c>
      <c r="H1978">
        <v>1</v>
      </c>
      <c r="I1978" t="s">
        <v>91</v>
      </c>
      <c r="J1978" t="s">
        <v>233</v>
      </c>
      <c r="K1978" t="s">
        <v>68</v>
      </c>
      <c r="L1978">
        <v>24</v>
      </c>
      <c r="M1978" t="s">
        <v>28</v>
      </c>
      <c r="N1978" t="s">
        <v>31</v>
      </c>
      <c r="P1978" cm="1">
        <f t="array" ref="P197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78" s="19" t="s">
        <v>406</v>
      </c>
    </row>
    <row r="1979" spans="2:18" hidden="1">
      <c r="B1979" t="s">
        <v>63</v>
      </c>
      <c r="C1979" t="s">
        <v>27</v>
      </c>
      <c r="D1979" t="s">
        <v>30</v>
      </c>
      <c r="E1979" t="s">
        <v>440</v>
      </c>
      <c r="F1979" t="s">
        <v>337</v>
      </c>
      <c r="G1979" t="s">
        <v>68</v>
      </c>
      <c r="H1979">
        <v>1</v>
      </c>
      <c r="I1979" t="s">
        <v>87</v>
      </c>
      <c r="J1979" t="s">
        <v>236</v>
      </c>
      <c r="K1979" t="s">
        <v>68</v>
      </c>
      <c r="L1979">
        <v>30</v>
      </c>
      <c r="M1979" t="s">
        <v>28</v>
      </c>
      <c r="N1979" t="s">
        <v>31</v>
      </c>
      <c r="P1979" cm="1">
        <f t="array" ref="P197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79" s="19" t="s">
        <v>406</v>
      </c>
    </row>
    <row r="1980" spans="2:18" hidden="1">
      <c r="B1980" t="s">
        <v>63</v>
      </c>
      <c r="C1980" t="s">
        <v>27</v>
      </c>
      <c r="D1980" t="s">
        <v>30</v>
      </c>
      <c r="E1980" t="s">
        <v>440</v>
      </c>
      <c r="F1980" t="s">
        <v>337</v>
      </c>
      <c r="G1980" t="s">
        <v>68</v>
      </c>
      <c r="H1980">
        <v>1</v>
      </c>
      <c r="I1980" t="s">
        <v>248</v>
      </c>
      <c r="J1980" t="s">
        <v>968</v>
      </c>
      <c r="K1980" t="s">
        <v>106</v>
      </c>
      <c r="L1980">
        <v>1.07226</v>
      </c>
      <c r="M1980" t="s">
        <v>29</v>
      </c>
      <c r="N1980" t="s">
        <v>38</v>
      </c>
      <c r="P1980" cm="1">
        <f t="array" ref="P198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80" s="19" t="s">
        <v>406</v>
      </c>
    </row>
    <row r="1981" spans="2:18" hidden="1">
      <c r="B1981" t="s">
        <v>63</v>
      </c>
      <c r="C1981" t="s">
        <v>27</v>
      </c>
      <c r="D1981" t="s">
        <v>30</v>
      </c>
      <c r="E1981" t="s">
        <v>440</v>
      </c>
      <c r="F1981" t="s">
        <v>337</v>
      </c>
      <c r="G1981" t="s">
        <v>68</v>
      </c>
      <c r="H1981">
        <v>1</v>
      </c>
      <c r="I1981" t="s">
        <v>257</v>
      </c>
      <c r="J1981" t="s">
        <v>982</v>
      </c>
      <c r="K1981" t="s">
        <v>68</v>
      </c>
      <c r="L1981">
        <v>1</v>
      </c>
      <c r="M1981" t="s">
        <v>29</v>
      </c>
      <c r="N1981" t="s">
        <v>34</v>
      </c>
      <c r="P1981" cm="1">
        <f t="array" ref="P198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81" s="19" t="s">
        <v>406</v>
      </c>
    </row>
    <row r="1982" spans="2:18" hidden="1">
      <c r="B1982" t="s">
        <v>63</v>
      </c>
      <c r="C1982" t="s">
        <v>27</v>
      </c>
      <c r="D1982" t="s">
        <v>30</v>
      </c>
      <c r="E1982" t="s">
        <v>440</v>
      </c>
      <c r="F1982" t="s">
        <v>337</v>
      </c>
      <c r="G1982" t="s">
        <v>68</v>
      </c>
      <c r="H1982">
        <v>1</v>
      </c>
      <c r="I1982" t="s">
        <v>292</v>
      </c>
      <c r="J1982" t="s">
        <v>1048</v>
      </c>
      <c r="K1982" t="s">
        <v>68</v>
      </c>
      <c r="L1982">
        <v>1</v>
      </c>
      <c r="M1982" t="s">
        <v>29</v>
      </c>
      <c r="N1982" t="s">
        <v>35</v>
      </c>
      <c r="P1982" cm="1">
        <f t="array" ref="P198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82" s="19" t="s">
        <v>406</v>
      </c>
    </row>
    <row r="1983" spans="2:18" hidden="1">
      <c r="B1983" t="s">
        <v>63</v>
      </c>
      <c r="C1983" t="s">
        <v>27</v>
      </c>
      <c r="D1983" t="s">
        <v>30</v>
      </c>
      <c r="E1983" t="s">
        <v>440</v>
      </c>
      <c r="F1983" t="s">
        <v>337</v>
      </c>
      <c r="G1983" t="s">
        <v>68</v>
      </c>
      <c r="H1983">
        <v>1</v>
      </c>
      <c r="I1983" t="s">
        <v>227</v>
      </c>
      <c r="J1983" t="s">
        <v>228</v>
      </c>
      <c r="K1983" t="s">
        <v>23</v>
      </c>
      <c r="L1983">
        <v>1.2</v>
      </c>
      <c r="M1983" t="s">
        <v>29</v>
      </c>
      <c r="N1983" t="s">
        <v>41</v>
      </c>
      <c r="P1983" cm="1">
        <f t="array" ref="P198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83" s="19" t="s">
        <v>406</v>
      </c>
    </row>
    <row r="1984" spans="2:18" hidden="1">
      <c r="B1984" t="s">
        <v>63</v>
      </c>
      <c r="C1984" t="s">
        <v>27</v>
      </c>
      <c r="D1984" t="s">
        <v>30</v>
      </c>
      <c r="E1984" t="s">
        <v>441</v>
      </c>
      <c r="F1984" t="s">
        <v>339</v>
      </c>
      <c r="G1984" t="s">
        <v>68</v>
      </c>
      <c r="H1984">
        <v>1</v>
      </c>
      <c r="I1984" t="s">
        <v>91</v>
      </c>
      <c r="J1984" t="s">
        <v>233</v>
      </c>
      <c r="K1984" t="s">
        <v>68</v>
      </c>
      <c r="L1984">
        <v>24</v>
      </c>
      <c r="M1984" t="s">
        <v>28</v>
      </c>
      <c r="N1984" t="s">
        <v>31</v>
      </c>
      <c r="P1984" cm="1">
        <f t="array" ref="P198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84" s="19" t="s">
        <v>406</v>
      </c>
    </row>
    <row r="1985" spans="2:18" hidden="1">
      <c r="B1985" t="s">
        <v>63</v>
      </c>
      <c r="C1985" t="s">
        <v>27</v>
      </c>
      <c r="D1985" t="s">
        <v>30</v>
      </c>
      <c r="E1985" t="s">
        <v>441</v>
      </c>
      <c r="F1985" t="s">
        <v>339</v>
      </c>
      <c r="G1985" t="s">
        <v>68</v>
      </c>
      <c r="H1985">
        <v>1</v>
      </c>
      <c r="I1985" t="s">
        <v>87</v>
      </c>
      <c r="J1985" t="s">
        <v>236</v>
      </c>
      <c r="K1985" t="s">
        <v>68</v>
      </c>
      <c r="L1985">
        <v>30</v>
      </c>
      <c r="M1985" t="s">
        <v>28</v>
      </c>
      <c r="N1985" t="s">
        <v>31</v>
      </c>
      <c r="P1985" cm="1">
        <f t="array" ref="P198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85" s="19" t="s">
        <v>406</v>
      </c>
    </row>
    <row r="1986" spans="2:18" hidden="1">
      <c r="B1986" t="s">
        <v>63</v>
      </c>
      <c r="C1986" t="s">
        <v>27</v>
      </c>
      <c r="D1986" t="s">
        <v>30</v>
      </c>
      <c r="E1986" t="s">
        <v>441</v>
      </c>
      <c r="F1986" t="s">
        <v>339</v>
      </c>
      <c r="G1986" t="s">
        <v>68</v>
      </c>
      <c r="H1986">
        <v>1</v>
      </c>
      <c r="I1986" t="s">
        <v>248</v>
      </c>
      <c r="J1986" t="s">
        <v>968</v>
      </c>
      <c r="K1986" t="s">
        <v>106</v>
      </c>
      <c r="L1986">
        <v>1.07226</v>
      </c>
      <c r="M1986" t="s">
        <v>29</v>
      </c>
      <c r="N1986" t="s">
        <v>38</v>
      </c>
      <c r="P1986" cm="1">
        <f t="array" ref="P198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86" s="19" t="s">
        <v>406</v>
      </c>
    </row>
    <row r="1987" spans="2:18" hidden="1">
      <c r="B1987" t="s">
        <v>63</v>
      </c>
      <c r="C1987" t="s">
        <v>27</v>
      </c>
      <c r="D1987" t="s">
        <v>30</v>
      </c>
      <c r="E1987" t="s">
        <v>441</v>
      </c>
      <c r="F1987" t="s">
        <v>339</v>
      </c>
      <c r="G1987" t="s">
        <v>68</v>
      </c>
      <c r="H1987">
        <v>1</v>
      </c>
      <c r="I1987" t="s">
        <v>257</v>
      </c>
      <c r="J1987" t="s">
        <v>982</v>
      </c>
      <c r="K1987" t="s">
        <v>68</v>
      </c>
      <c r="L1987">
        <v>1</v>
      </c>
      <c r="M1987" t="s">
        <v>29</v>
      </c>
      <c r="N1987" t="s">
        <v>34</v>
      </c>
      <c r="P1987" cm="1">
        <f t="array" ref="P198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87" s="19" t="s">
        <v>406</v>
      </c>
    </row>
    <row r="1988" spans="2:18" hidden="1">
      <c r="B1988" t="s">
        <v>63</v>
      </c>
      <c r="C1988" t="s">
        <v>27</v>
      </c>
      <c r="D1988" t="s">
        <v>30</v>
      </c>
      <c r="E1988" t="s">
        <v>441</v>
      </c>
      <c r="F1988" t="s">
        <v>339</v>
      </c>
      <c r="G1988" t="s">
        <v>68</v>
      </c>
      <c r="H1988">
        <v>1</v>
      </c>
      <c r="I1988" t="s">
        <v>292</v>
      </c>
      <c r="J1988" t="s">
        <v>1048</v>
      </c>
      <c r="K1988" t="s">
        <v>68</v>
      </c>
      <c r="L1988">
        <v>1</v>
      </c>
      <c r="M1988" t="s">
        <v>29</v>
      </c>
      <c r="N1988" t="s">
        <v>35</v>
      </c>
      <c r="P1988" cm="1">
        <f t="array" ref="P198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88" s="19" t="s">
        <v>406</v>
      </c>
    </row>
    <row r="1989" spans="2:18" hidden="1">
      <c r="B1989" t="s">
        <v>63</v>
      </c>
      <c r="C1989" t="s">
        <v>27</v>
      </c>
      <c r="D1989" t="s">
        <v>30</v>
      </c>
      <c r="E1989" t="s">
        <v>441</v>
      </c>
      <c r="F1989" t="s">
        <v>339</v>
      </c>
      <c r="G1989" t="s">
        <v>68</v>
      </c>
      <c r="H1989">
        <v>1</v>
      </c>
      <c r="I1989" t="s">
        <v>227</v>
      </c>
      <c r="J1989" t="s">
        <v>228</v>
      </c>
      <c r="K1989" t="s">
        <v>23</v>
      </c>
      <c r="L1989">
        <v>1.2</v>
      </c>
      <c r="M1989" t="s">
        <v>29</v>
      </c>
      <c r="N1989" t="s">
        <v>41</v>
      </c>
      <c r="P1989" cm="1">
        <f t="array" ref="P198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89" s="19" t="s">
        <v>406</v>
      </c>
    </row>
    <row r="1990" spans="2:18" hidden="1">
      <c r="B1990" t="s">
        <v>63</v>
      </c>
      <c r="C1990" t="s">
        <v>27</v>
      </c>
      <c r="D1990" t="s">
        <v>30</v>
      </c>
      <c r="E1990" t="s">
        <v>442</v>
      </c>
      <c r="F1990" t="s">
        <v>340</v>
      </c>
      <c r="G1990" t="s">
        <v>68</v>
      </c>
      <c r="H1990">
        <v>1</v>
      </c>
      <c r="I1990" t="s">
        <v>91</v>
      </c>
      <c r="J1990" t="s">
        <v>233</v>
      </c>
      <c r="K1990" t="s">
        <v>68</v>
      </c>
      <c r="L1990">
        <v>30</v>
      </c>
      <c r="M1990" t="s">
        <v>28</v>
      </c>
      <c r="N1990" t="s">
        <v>31</v>
      </c>
      <c r="P1990" cm="1">
        <f t="array" ref="P199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90" s="19" t="s">
        <v>406</v>
      </c>
    </row>
    <row r="1991" spans="2:18" hidden="1">
      <c r="B1991" t="s">
        <v>63</v>
      </c>
      <c r="C1991" t="s">
        <v>27</v>
      </c>
      <c r="D1991" t="s">
        <v>30</v>
      </c>
      <c r="E1991" t="s">
        <v>442</v>
      </c>
      <c r="F1991" t="s">
        <v>340</v>
      </c>
      <c r="G1991" t="s">
        <v>68</v>
      </c>
      <c r="H1991">
        <v>1</v>
      </c>
      <c r="I1991" t="s">
        <v>87</v>
      </c>
      <c r="J1991" t="s">
        <v>236</v>
      </c>
      <c r="K1991" t="s">
        <v>68</v>
      </c>
      <c r="L1991">
        <v>30</v>
      </c>
      <c r="M1991" t="s">
        <v>28</v>
      </c>
      <c r="N1991" t="s">
        <v>31</v>
      </c>
      <c r="P1991" cm="1">
        <f t="array" ref="P199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91" s="19" t="s">
        <v>406</v>
      </c>
    </row>
    <row r="1992" spans="2:18" hidden="1">
      <c r="B1992" t="s">
        <v>63</v>
      </c>
      <c r="C1992" t="s">
        <v>27</v>
      </c>
      <c r="D1992" t="s">
        <v>30</v>
      </c>
      <c r="E1992" t="s">
        <v>442</v>
      </c>
      <c r="F1992" t="s">
        <v>340</v>
      </c>
      <c r="G1992" t="s">
        <v>68</v>
      </c>
      <c r="H1992">
        <v>1</v>
      </c>
      <c r="I1992" t="s">
        <v>248</v>
      </c>
      <c r="J1992" t="s">
        <v>968</v>
      </c>
      <c r="K1992" t="s">
        <v>106</v>
      </c>
      <c r="L1992">
        <v>1.07226</v>
      </c>
      <c r="M1992" t="s">
        <v>29</v>
      </c>
      <c r="N1992" t="s">
        <v>38</v>
      </c>
      <c r="P1992" cm="1">
        <f t="array" ref="P199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92" s="19" t="s">
        <v>406</v>
      </c>
    </row>
    <row r="1993" spans="2:18" hidden="1">
      <c r="B1993" t="s">
        <v>63</v>
      </c>
      <c r="C1993" t="s">
        <v>27</v>
      </c>
      <c r="D1993" t="s">
        <v>30</v>
      </c>
      <c r="E1993" t="s">
        <v>442</v>
      </c>
      <c r="F1993" t="s">
        <v>340</v>
      </c>
      <c r="G1993" t="s">
        <v>68</v>
      </c>
      <c r="H1993">
        <v>1</v>
      </c>
      <c r="I1993" t="s">
        <v>257</v>
      </c>
      <c r="J1993" t="s">
        <v>982</v>
      </c>
      <c r="K1993" t="s">
        <v>68</v>
      </c>
      <c r="L1993">
        <v>1</v>
      </c>
      <c r="M1993" t="s">
        <v>29</v>
      </c>
      <c r="N1993" t="s">
        <v>34</v>
      </c>
      <c r="P1993" cm="1">
        <f t="array" ref="P199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93" s="19" t="s">
        <v>406</v>
      </c>
    </row>
    <row r="1994" spans="2:18" hidden="1">
      <c r="B1994" t="s">
        <v>63</v>
      </c>
      <c r="C1994" t="s">
        <v>27</v>
      </c>
      <c r="D1994" t="s">
        <v>30</v>
      </c>
      <c r="E1994" t="s">
        <v>442</v>
      </c>
      <c r="F1994" t="s">
        <v>340</v>
      </c>
      <c r="G1994" t="s">
        <v>68</v>
      </c>
      <c r="H1994">
        <v>1</v>
      </c>
      <c r="I1994" t="s">
        <v>291</v>
      </c>
      <c r="J1994" t="s">
        <v>1273</v>
      </c>
      <c r="K1994" t="s">
        <v>68</v>
      </c>
      <c r="L1994">
        <v>1</v>
      </c>
      <c r="M1994" t="s">
        <v>29</v>
      </c>
      <c r="N1994" t="s">
        <v>35</v>
      </c>
      <c r="P1994" cm="1">
        <f t="array" ref="P199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1994" s="19" t="s">
        <v>406</v>
      </c>
    </row>
    <row r="1995" spans="2:18" hidden="1">
      <c r="B1995" t="s">
        <v>63</v>
      </c>
      <c r="C1995" t="s">
        <v>27</v>
      </c>
      <c r="D1995" t="s">
        <v>30</v>
      </c>
      <c r="E1995" t="s">
        <v>442</v>
      </c>
      <c r="F1995" t="s">
        <v>340</v>
      </c>
      <c r="G1995" t="s">
        <v>68</v>
      </c>
      <c r="H1995">
        <v>1</v>
      </c>
      <c r="I1995" t="s">
        <v>227</v>
      </c>
      <c r="J1995" t="s">
        <v>228</v>
      </c>
      <c r="K1995" t="s">
        <v>23</v>
      </c>
      <c r="L1995">
        <v>1.2</v>
      </c>
      <c r="M1995" t="s">
        <v>29</v>
      </c>
      <c r="N1995" t="s">
        <v>41</v>
      </c>
      <c r="P1995" cm="1">
        <f t="array" ref="P199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1995" s="19" t="s">
        <v>406</v>
      </c>
    </row>
    <row r="1996" spans="2:18" hidden="1">
      <c r="B1996" t="s">
        <v>63</v>
      </c>
      <c r="C1996" t="s">
        <v>27</v>
      </c>
      <c r="D1996" t="s">
        <v>30</v>
      </c>
      <c r="E1996" t="s">
        <v>443</v>
      </c>
      <c r="F1996" t="s">
        <v>341</v>
      </c>
      <c r="G1996" t="s">
        <v>68</v>
      </c>
      <c r="H1996">
        <v>1</v>
      </c>
      <c r="I1996" t="s">
        <v>91</v>
      </c>
      <c r="J1996" t="s">
        <v>233</v>
      </c>
      <c r="K1996" t="s">
        <v>68</v>
      </c>
      <c r="L1996">
        <v>24</v>
      </c>
      <c r="M1996" t="s">
        <v>28</v>
      </c>
      <c r="N1996" t="s">
        <v>31</v>
      </c>
      <c r="P1996" cm="1">
        <f t="array" ref="P199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96" s="19" t="s">
        <v>406</v>
      </c>
    </row>
    <row r="1997" spans="2:18" hidden="1">
      <c r="B1997" t="s">
        <v>63</v>
      </c>
      <c r="C1997" t="s">
        <v>27</v>
      </c>
      <c r="D1997" t="s">
        <v>30</v>
      </c>
      <c r="E1997" t="s">
        <v>443</v>
      </c>
      <c r="F1997" t="s">
        <v>341</v>
      </c>
      <c r="G1997" t="s">
        <v>68</v>
      </c>
      <c r="H1997">
        <v>1</v>
      </c>
      <c r="I1997" t="s">
        <v>87</v>
      </c>
      <c r="J1997" t="s">
        <v>236</v>
      </c>
      <c r="K1997" t="s">
        <v>68</v>
      </c>
      <c r="L1997">
        <v>30</v>
      </c>
      <c r="M1997" t="s">
        <v>28</v>
      </c>
      <c r="N1997" t="s">
        <v>31</v>
      </c>
      <c r="P1997" cm="1">
        <f t="array" ref="P199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97" s="19" t="s">
        <v>406</v>
      </c>
    </row>
    <row r="1998" spans="2:18" hidden="1">
      <c r="B1998" t="s">
        <v>63</v>
      </c>
      <c r="C1998" t="s">
        <v>27</v>
      </c>
      <c r="D1998" t="s">
        <v>30</v>
      </c>
      <c r="E1998" t="s">
        <v>443</v>
      </c>
      <c r="F1998" t="s">
        <v>341</v>
      </c>
      <c r="G1998" t="s">
        <v>68</v>
      </c>
      <c r="H1998">
        <v>1</v>
      </c>
      <c r="I1998" t="s">
        <v>248</v>
      </c>
      <c r="J1998" t="s">
        <v>968</v>
      </c>
      <c r="K1998" t="s">
        <v>106</v>
      </c>
      <c r="L1998">
        <v>1.07226</v>
      </c>
      <c r="M1998" t="s">
        <v>29</v>
      </c>
      <c r="N1998" t="s">
        <v>38</v>
      </c>
      <c r="P1998" cm="1">
        <f t="array" ref="P199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1998" s="19" t="s">
        <v>406</v>
      </c>
    </row>
    <row r="1999" spans="2:18" hidden="1">
      <c r="B1999" t="s">
        <v>63</v>
      </c>
      <c r="C1999" t="s">
        <v>27</v>
      </c>
      <c r="D1999" t="s">
        <v>30</v>
      </c>
      <c r="E1999" t="s">
        <v>443</v>
      </c>
      <c r="F1999" t="s">
        <v>341</v>
      </c>
      <c r="G1999" t="s">
        <v>68</v>
      </c>
      <c r="H1999">
        <v>1</v>
      </c>
      <c r="I1999" t="s">
        <v>257</v>
      </c>
      <c r="J1999" t="s">
        <v>982</v>
      </c>
      <c r="K1999" t="s">
        <v>68</v>
      </c>
      <c r="L1999">
        <v>1</v>
      </c>
      <c r="M1999" t="s">
        <v>29</v>
      </c>
      <c r="N1999" t="s">
        <v>34</v>
      </c>
      <c r="P1999" cm="1">
        <f t="array" ref="P199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1999" s="19" t="s">
        <v>406</v>
      </c>
    </row>
    <row r="2000" spans="2:18" hidden="1">
      <c r="B2000" t="s">
        <v>63</v>
      </c>
      <c r="C2000" t="s">
        <v>27</v>
      </c>
      <c r="D2000" t="s">
        <v>30</v>
      </c>
      <c r="E2000" t="s">
        <v>443</v>
      </c>
      <c r="F2000" t="s">
        <v>341</v>
      </c>
      <c r="G2000" t="s">
        <v>68</v>
      </c>
      <c r="H2000">
        <v>1</v>
      </c>
      <c r="I2000" t="s">
        <v>1814</v>
      </c>
      <c r="J2000" t="s">
        <v>1815</v>
      </c>
      <c r="K2000" t="s">
        <v>68</v>
      </c>
      <c r="L2000">
        <v>1</v>
      </c>
      <c r="M2000" t="s">
        <v>29</v>
      </c>
      <c r="N2000" t="s">
        <v>35</v>
      </c>
      <c r="P2000" cm="1">
        <f t="array" ref="P200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00" s="19" t="s">
        <v>406</v>
      </c>
    </row>
    <row r="2001" spans="2:18" hidden="1">
      <c r="B2001" t="s">
        <v>63</v>
      </c>
      <c r="C2001" t="s">
        <v>27</v>
      </c>
      <c r="D2001" t="s">
        <v>30</v>
      </c>
      <c r="E2001" t="s">
        <v>443</v>
      </c>
      <c r="F2001" t="s">
        <v>341</v>
      </c>
      <c r="G2001" t="s">
        <v>68</v>
      </c>
      <c r="H2001">
        <v>1</v>
      </c>
      <c r="I2001" t="s">
        <v>227</v>
      </c>
      <c r="J2001" t="s">
        <v>228</v>
      </c>
      <c r="K2001" t="s">
        <v>23</v>
      </c>
      <c r="L2001">
        <v>1.2</v>
      </c>
      <c r="M2001" t="s">
        <v>29</v>
      </c>
      <c r="N2001" t="s">
        <v>41</v>
      </c>
      <c r="P2001" cm="1">
        <f t="array" ref="P200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01" s="19" t="s">
        <v>406</v>
      </c>
    </row>
    <row r="2002" spans="2:18" hidden="1">
      <c r="B2002" t="s">
        <v>63</v>
      </c>
      <c r="C2002" t="s">
        <v>27</v>
      </c>
      <c r="D2002" t="s">
        <v>30</v>
      </c>
      <c r="E2002" t="s">
        <v>444</v>
      </c>
      <c r="F2002" t="s">
        <v>342</v>
      </c>
      <c r="G2002" t="s">
        <v>68</v>
      </c>
      <c r="H2002">
        <v>1</v>
      </c>
      <c r="I2002" t="s">
        <v>91</v>
      </c>
      <c r="J2002" t="s">
        <v>233</v>
      </c>
      <c r="K2002" t="s">
        <v>68</v>
      </c>
      <c r="L2002">
        <v>24</v>
      </c>
      <c r="M2002" t="s">
        <v>28</v>
      </c>
      <c r="N2002" t="s">
        <v>31</v>
      </c>
      <c r="P2002" cm="1">
        <f t="array" ref="P200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02" s="19" t="s">
        <v>406</v>
      </c>
    </row>
    <row r="2003" spans="2:18" hidden="1">
      <c r="B2003" t="s">
        <v>63</v>
      </c>
      <c r="C2003" t="s">
        <v>27</v>
      </c>
      <c r="D2003" t="s">
        <v>30</v>
      </c>
      <c r="E2003" t="s">
        <v>444</v>
      </c>
      <c r="F2003" t="s">
        <v>342</v>
      </c>
      <c r="G2003" t="s">
        <v>68</v>
      </c>
      <c r="H2003">
        <v>1</v>
      </c>
      <c r="I2003" t="s">
        <v>87</v>
      </c>
      <c r="J2003" t="s">
        <v>236</v>
      </c>
      <c r="K2003" t="s">
        <v>68</v>
      </c>
      <c r="L2003">
        <v>30</v>
      </c>
      <c r="M2003" t="s">
        <v>28</v>
      </c>
      <c r="N2003" t="s">
        <v>31</v>
      </c>
      <c r="P2003" cm="1">
        <f t="array" ref="P200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03" s="19" t="s">
        <v>406</v>
      </c>
    </row>
    <row r="2004" spans="2:18" hidden="1">
      <c r="B2004" t="s">
        <v>63</v>
      </c>
      <c r="C2004" t="s">
        <v>27</v>
      </c>
      <c r="D2004" t="s">
        <v>30</v>
      </c>
      <c r="E2004" t="s">
        <v>444</v>
      </c>
      <c r="F2004" t="s">
        <v>342</v>
      </c>
      <c r="G2004" t="s">
        <v>68</v>
      </c>
      <c r="H2004">
        <v>1</v>
      </c>
      <c r="I2004" t="s">
        <v>248</v>
      </c>
      <c r="J2004" t="s">
        <v>968</v>
      </c>
      <c r="K2004" t="s">
        <v>106</v>
      </c>
      <c r="L2004">
        <v>1.07226</v>
      </c>
      <c r="M2004" t="s">
        <v>29</v>
      </c>
      <c r="N2004" t="s">
        <v>38</v>
      </c>
      <c r="P2004" cm="1">
        <f t="array" ref="P200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04" s="19" t="s">
        <v>406</v>
      </c>
    </row>
    <row r="2005" spans="2:18" hidden="1">
      <c r="B2005" t="s">
        <v>63</v>
      </c>
      <c r="C2005" t="s">
        <v>27</v>
      </c>
      <c r="D2005" t="s">
        <v>30</v>
      </c>
      <c r="E2005" t="s">
        <v>444</v>
      </c>
      <c r="F2005" t="s">
        <v>342</v>
      </c>
      <c r="G2005" t="s">
        <v>68</v>
      </c>
      <c r="H2005">
        <v>1</v>
      </c>
      <c r="I2005" t="s">
        <v>257</v>
      </c>
      <c r="J2005" t="s">
        <v>982</v>
      </c>
      <c r="K2005" t="s">
        <v>68</v>
      </c>
      <c r="L2005">
        <v>1</v>
      </c>
      <c r="M2005" t="s">
        <v>29</v>
      </c>
      <c r="N2005" t="s">
        <v>34</v>
      </c>
      <c r="P2005" cm="1">
        <f t="array" ref="P200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05" s="19" t="s">
        <v>406</v>
      </c>
    </row>
    <row r="2006" spans="2:18" hidden="1">
      <c r="B2006" t="s">
        <v>63</v>
      </c>
      <c r="C2006" t="s">
        <v>27</v>
      </c>
      <c r="D2006" t="s">
        <v>30</v>
      </c>
      <c r="E2006" t="s">
        <v>444</v>
      </c>
      <c r="F2006" t="s">
        <v>342</v>
      </c>
      <c r="G2006" t="s">
        <v>68</v>
      </c>
      <c r="H2006">
        <v>1</v>
      </c>
      <c r="I2006" t="s">
        <v>292</v>
      </c>
      <c r="J2006" t="s">
        <v>1048</v>
      </c>
      <c r="K2006" t="s">
        <v>68</v>
      </c>
      <c r="L2006">
        <v>1</v>
      </c>
      <c r="M2006" t="s">
        <v>29</v>
      </c>
      <c r="N2006" t="s">
        <v>35</v>
      </c>
      <c r="P2006" cm="1">
        <f t="array" ref="P200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06" s="19" t="s">
        <v>406</v>
      </c>
    </row>
    <row r="2007" spans="2:18" hidden="1">
      <c r="B2007" t="s">
        <v>63</v>
      </c>
      <c r="C2007" t="s">
        <v>27</v>
      </c>
      <c r="D2007" t="s">
        <v>30</v>
      </c>
      <c r="E2007" t="s">
        <v>444</v>
      </c>
      <c r="F2007" t="s">
        <v>342</v>
      </c>
      <c r="G2007" t="s">
        <v>68</v>
      </c>
      <c r="H2007">
        <v>1</v>
      </c>
      <c r="I2007" t="s">
        <v>227</v>
      </c>
      <c r="J2007" t="s">
        <v>228</v>
      </c>
      <c r="K2007" t="s">
        <v>23</v>
      </c>
      <c r="L2007">
        <v>1.2</v>
      </c>
      <c r="M2007" t="s">
        <v>29</v>
      </c>
      <c r="N2007" t="s">
        <v>41</v>
      </c>
      <c r="P2007" cm="1">
        <f t="array" ref="P200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07" s="19" t="s">
        <v>406</v>
      </c>
    </row>
    <row r="2008" spans="2:18" hidden="1">
      <c r="B2008" t="s">
        <v>63</v>
      </c>
      <c r="C2008" t="s">
        <v>27</v>
      </c>
      <c r="D2008" t="s">
        <v>30</v>
      </c>
      <c r="E2008" t="s">
        <v>445</v>
      </c>
      <c r="F2008" t="s">
        <v>341</v>
      </c>
      <c r="G2008" t="s">
        <v>68</v>
      </c>
      <c r="H2008">
        <v>1</v>
      </c>
      <c r="I2008" t="s">
        <v>91</v>
      </c>
      <c r="J2008" t="s">
        <v>233</v>
      </c>
      <c r="K2008" t="s">
        <v>68</v>
      </c>
      <c r="L2008">
        <v>24</v>
      </c>
      <c r="M2008" t="s">
        <v>28</v>
      </c>
      <c r="N2008" t="s">
        <v>31</v>
      </c>
      <c r="P2008" cm="1">
        <f t="array" ref="P200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08" s="19" t="s">
        <v>406</v>
      </c>
    </row>
    <row r="2009" spans="2:18" hidden="1">
      <c r="B2009" t="s">
        <v>63</v>
      </c>
      <c r="C2009" t="s">
        <v>27</v>
      </c>
      <c r="D2009" t="s">
        <v>30</v>
      </c>
      <c r="E2009" t="s">
        <v>445</v>
      </c>
      <c r="F2009" t="s">
        <v>341</v>
      </c>
      <c r="G2009" t="s">
        <v>68</v>
      </c>
      <c r="H2009">
        <v>1</v>
      </c>
      <c r="I2009" t="s">
        <v>87</v>
      </c>
      <c r="J2009" t="s">
        <v>236</v>
      </c>
      <c r="K2009" t="s">
        <v>68</v>
      </c>
      <c r="L2009">
        <v>30</v>
      </c>
      <c r="M2009" t="s">
        <v>28</v>
      </c>
      <c r="N2009" t="s">
        <v>31</v>
      </c>
      <c r="P2009" cm="1">
        <f t="array" ref="P200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09" s="19" t="s">
        <v>406</v>
      </c>
    </row>
    <row r="2010" spans="2:18" hidden="1">
      <c r="B2010" t="s">
        <v>63</v>
      </c>
      <c r="C2010" t="s">
        <v>27</v>
      </c>
      <c r="D2010" t="s">
        <v>30</v>
      </c>
      <c r="E2010" t="s">
        <v>445</v>
      </c>
      <c r="F2010" t="s">
        <v>341</v>
      </c>
      <c r="G2010" t="s">
        <v>68</v>
      </c>
      <c r="H2010">
        <v>1</v>
      </c>
      <c r="I2010" t="s">
        <v>248</v>
      </c>
      <c r="J2010" t="s">
        <v>968</v>
      </c>
      <c r="K2010" t="s">
        <v>106</v>
      </c>
      <c r="L2010">
        <v>1.07226</v>
      </c>
      <c r="M2010" t="s">
        <v>29</v>
      </c>
      <c r="N2010" t="s">
        <v>38</v>
      </c>
      <c r="P2010" cm="1">
        <f t="array" ref="P201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10" s="19" t="s">
        <v>406</v>
      </c>
    </row>
    <row r="2011" spans="2:18" hidden="1">
      <c r="B2011" t="s">
        <v>63</v>
      </c>
      <c r="C2011" t="s">
        <v>27</v>
      </c>
      <c r="D2011" t="s">
        <v>30</v>
      </c>
      <c r="E2011" t="s">
        <v>445</v>
      </c>
      <c r="F2011" t="s">
        <v>341</v>
      </c>
      <c r="G2011" t="s">
        <v>68</v>
      </c>
      <c r="H2011">
        <v>1</v>
      </c>
      <c r="I2011" t="s">
        <v>257</v>
      </c>
      <c r="J2011" t="s">
        <v>982</v>
      </c>
      <c r="K2011" t="s">
        <v>68</v>
      </c>
      <c r="L2011">
        <v>1</v>
      </c>
      <c r="M2011" t="s">
        <v>29</v>
      </c>
      <c r="N2011" t="s">
        <v>34</v>
      </c>
      <c r="P2011" cm="1">
        <f t="array" ref="P201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11" s="19" t="s">
        <v>406</v>
      </c>
    </row>
    <row r="2012" spans="2:18" hidden="1">
      <c r="B2012" t="s">
        <v>63</v>
      </c>
      <c r="C2012" t="s">
        <v>27</v>
      </c>
      <c r="D2012" t="s">
        <v>30</v>
      </c>
      <c r="E2012" t="s">
        <v>445</v>
      </c>
      <c r="F2012" t="s">
        <v>341</v>
      </c>
      <c r="G2012" t="s">
        <v>68</v>
      </c>
      <c r="H2012">
        <v>1</v>
      </c>
      <c r="I2012" s="19" t="s">
        <v>1814</v>
      </c>
      <c r="J2012" s="19" t="s">
        <v>1815</v>
      </c>
      <c r="K2012" t="s">
        <v>68</v>
      </c>
      <c r="L2012">
        <v>1</v>
      </c>
      <c r="M2012" t="s">
        <v>29</v>
      </c>
      <c r="N2012" t="s">
        <v>35</v>
      </c>
      <c r="P2012" cm="1">
        <f t="array" ref="P201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12" s="19" t="s">
        <v>406</v>
      </c>
    </row>
    <row r="2013" spans="2:18" hidden="1">
      <c r="B2013" t="s">
        <v>63</v>
      </c>
      <c r="C2013" t="s">
        <v>27</v>
      </c>
      <c r="D2013" t="s">
        <v>30</v>
      </c>
      <c r="E2013" t="s">
        <v>445</v>
      </c>
      <c r="F2013" t="s">
        <v>341</v>
      </c>
      <c r="G2013" t="s">
        <v>68</v>
      </c>
      <c r="H2013">
        <v>1</v>
      </c>
      <c r="I2013" t="s">
        <v>227</v>
      </c>
      <c r="J2013" t="s">
        <v>228</v>
      </c>
      <c r="K2013" t="s">
        <v>23</v>
      </c>
      <c r="L2013">
        <v>1.2</v>
      </c>
      <c r="M2013" t="s">
        <v>29</v>
      </c>
      <c r="N2013" t="s">
        <v>41</v>
      </c>
      <c r="P2013" cm="1">
        <f t="array" ref="P201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13" s="19" t="s">
        <v>406</v>
      </c>
    </row>
    <row r="2014" spans="2:18" hidden="1">
      <c r="B2014" t="s">
        <v>63</v>
      </c>
      <c r="C2014" t="s">
        <v>27</v>
      </c>
      <c r="D2014" t="s">
        <v>30</v>
      </c>
      <c r="E2014" t="s">
        <v>446</v>
      </c>
      <c r="F2014" t="s">
        <v>343</v>
      </c>
      <c r="G2014" t="s">
        <v>68</v>
      </c>
      <c r="H2014">
        <v>1</v>
      </c>
      <c r="I2014" t="s">
        <v>91</v>
      </c>
      <c r="J2014" t="s">
        <v>233</v>
      </c>
      <c r="K2014" t="s">
        <v>68</v>
      </c>
      <c r="L2014">
        <v>30</v>
      </c>
      <c r="M2014" t="s">
        <v>28</v>
      </c>
      <c r="N2014" t="s">
        <v>31</v>
      </c>
      <c r="P2014" cm="1">
        <f t="array" ref="P201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14" s="19" t="s">
        <v>406</v>
      </c>
    </row>
    <row r="2015" spans="2:18" hidden="1">
      <c r="B2015" t="s">
        <v>63</v>
      </c>
      <c r="C2015" t="s">
        <v>27</v>
      </c>
      <c r="D2015" t="s">
        <v>30</v>
      </c>
      <c r="E2015" t="s">
        <v>446</v>
      </c>
      <c r="F2015" t="s">
        <v>343</v>
      </c>
      <c r="G2015" t="s">
        <v>68</v>
      </c>
      <c r="H2015">
        <v>1</v>
      </c>
      <c r="I2015" t="s">
        <v>87</v>
      </c>
      <c r="J2015" t="s">
        <v>236</v>
      </c>
      <c r="K2015" t="s">
        <v>68</v>
      </c>
      <c r="L2015">
        <v>36</v>
      </c>
      <c r="M2015" t="s">
        <v>28</v>
      </c>
      <c r="N2015" t="s">
        <v>31</v>
      </c>
      <c r="P2015" cm="1">
        <f t="array" ref="P201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15" s="19" t="s">
        <v>406</v>
      </c>
    </row>
    <row r="2016" spans="2:18" hidden="1">
      <c r="B2016" t="s">
        <v>63</v>
      </c>
      <c r="C2016" t="s">
        <v>27</v>
      </c>
      <c r="D2016" t="s">
        <v>30</v>
      </c>
      <c r="E2016" t="s">
        <v>446</v>
      </c>
      <c r="F2016" t="s">
        <v>343</v>
      </c>
      <c r="G2016" t="s">
        <v>68</v>
      </c>
      <c r="H2016">
        <v>1</v>
      </c>
      <c r="I2016" t="s">
        <v>248</v>
      </c>
      <c r="J2016" t="s">
        <v>968</v>
      </c>
      <c r="K2016" t="s">
        <v>106</v>
      </c>
      <c r="L2016">
        <v>1.2867120000000001</v>
      </c>
      <c r="M2016" t="s">
        <v>29</v>
      </c>
      <c r="N2016" t="s">
        <v>38</v>
      </c>
      <c r="P2016" cm="1">
        <f t="array" ref="P201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16" s="19" t="s">
        <v>406</v>
      </c>
    </row>
    <row r="2017" spans="2:18" hidden="1">
      <c r="B2017" t="s">
        <v>63</v>
      </c>
      <c r="C2017" t="s">
        <v>27</v>
      </c>
      <c r="D2017" t="s">
        <v>30</v>
      </c>
      <c r="E2017" t="s">
        <v>446</v>
      </c>
      <c r="F2017" t="s">
        <v>343</v>
      </c>
      <c r="G2017" t="s">
        <v>68</v>
      </c>
      <c r="H2017">
        <v>1</v>
      </c>
      <c r="I2017" t="s">
        <v>275</v>
      </c>
      <c r="J2017" t="s">
        <v>1068</v>
      </c>
      <c r="K2017" t="s">
        <v>68</v>
      </c>
      <c r="L2017">
        <v>1</v>
      </c>
      <c r="M2017" t="s">
        <v>29</v>
      </c>
      <c r="N2017" t="s">
        <v>34</v>
      </c>
      <c r="P2017" cm="1">
        <f t="array" ref="P201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17" s="19" t="s">
        <v>406</v>
      </c>
    </row>
    <row r="2018" spans="2:18" hidden="1">
      <c r="B2018" t="s">
        <v>63</v>
      </c>
      <c r="C2018" t="s">
        <v>27</v>
      </c>
      <c r="D2018" t="s">
        <v>30</v>
      </c>
      <c r="E2018" t="s">
        <v>446</v>
      </c>
      <c r="F2018" t="s">
        <v>343</v>
      </c>
      <c r="G2018" t="s">
        <v>68</v>
      </c>
      <c r="H2018">
        <v>1</v>
      </c>
      <c r="I2018" t="s">
        <v>292</v>
      </c>
      <c r="J2018" t="s">
        <v>1048</v>
      </c>
      <c r="K2018" t="s">
        <v>68</v>
      </c>
      <c r="L2018">
        <v>1</v>
      </c>
      <c r="M2018" t="s">
        <v>29</v>
      </c>
      <c r="N2018" t="s">
        <v>35</v>
      </c>
      <c r="P2018" cm="1">
        <f t="array" ref="P201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18" s="19" t="s">
        <v>406</v>
      </c>
    </row>
    <row r="2019" spans="2:18" hidden="1">
      <c r="B2019" t="s">
        <v>63</v>
      </c>
      <c r="C2019" t="s">
        <v>27</v>
      </c>
      <c r="D2019" t="s">
        <v>30</v>
      </c>
      <c r="E2019" t="s">
        <v>446</v>
      </c>
      <c r="F2019" t="s">
        <v>343</v>
      </c>
      <c r="G2019" t="s">
        <v>68</v>
      </c>
      <c r="H2019">
        <v>1</v>
      </c>
      <c r="I2019" t="s">
        <v>227</v>
      </c>
      <c r="J2019" t="s">
        <v>228</v>
      </c>
      <c r="K2019" t="s">
        <v>23</v>
      </c>
      <c r="L2019">
        <v>1.2</v>
      </c>
      <c r="M2019" t="s">
        <v>29</v>
      </c>
      <c r="N2019" t="s">
        <v>41</v>
      </c>
      <c r="P2019" cm="1">
        <f t="array" ref="P201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19" s="19" t="s">
        <v>406</v>
      </c>
    </row>
    <row r="2020" spans="2:18" hidden="1">
      <c r="B2020" t="s">
        <v>63</v>
      </c>
      <c r="C2020" t="s">
        <v>27</v>
      </c>
      <c r="D2020" t="s">
        <v>30</v>
      </c>
      <c r="E2020" t="s">
        <v>447</v>
      </c>
      <c r="F2020" t="s">
        <v>344</v>
      </c>
      <c r="G2020" t="s">
        <v>68</v>
      </c>
      <c r="H2020">
        <v>1</v>
      </c>
      <c r="I2020" t="s">
        <v>91</v>
      </c>
      <c r="J2020" t="s">
        <v>233</v>
      </c>
      <c r="K2020" t="s">
        <v>68</v>
      </c>
      <c r="L2020">
        <v>30</v>
      </c>
      <c r="M2020" t="s">
        <v>28</v>
      </c>
      <c r="N2020" t="s">
        <v>31</v>
      </c>
      <c r="P2020" cm="1">
        <f t="array" ref="P202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20" s="19" t="s">
        <v>406</v>
      </c>
    </row>
    <row r="2021" spans="2:18" hidden="1">
      <c r="B2021" t="s">
        <v>63</v>
      </c>
      <c r="C2021" t="s">
        <v>27</v>
      </c>
      <c r="D2021" t="s">
        <v>30</v>
      </c>
      <c r="E2021" t="s">
        <v>447</v>
      </c>
      <c r="F2021" t="s">
        <v>344</v>
      </c>
      <c r="G2021" t="s">
        <v>68</v>
      </c>
      <c r="H2021">
        <v>1</v>
      </c>
      <c r="I2021" t="s">
        <v>87</v>
      </c>
      <c r="J2021" t="s">
        <v>236</v>
      </c>
      <c r="K2021" t="s">
        <v>68</v>
      </c>
      <c r="L2021">
        <v>36</v>
      </c>
      <c r="M2021" t="s">
        <v>28</v>
      </c>
      <c r="N2021" t="s">
        <v>31</v>
      </c>
      <c r="P2021" cm="1">
        <f t="array" ref="P202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21" s="19" t="s">
        <v>406</v>
      </c>
    </row>
    <row r="2022" spans="2:18" hidden="1">
      <c r="B2022" t="s">
        <v>63</v>
      </c>
      <c r="C2022" t="s">
        <v>27</v>
      </c>
      <c r="D2022" t="s">
        <v>30</v>
      </c>
      <c r="E2022" t="s">
        <v>447</v>
      </c>
      <c r="F2022" t="s">
        <v>344</v>
      </c>
      <c r="G2022" t="s">
        <v>68</v>
      </c>
      <c r="H2022">
        <v>1</v>
      </c>
      <c r="I2022" t="s">
        <v>248</v>
      </c>
      <c r="J2022" t="s">
        <v>968</v>
      </c>
      <c r="K2022" t="s">
        <v>106</v>
      </c>
      <c r="L2022">
        <v>1.2867120000000001</v>
      </c>
      <c r="M2022" t="s">
        <v>29</v>
      </c>
      <c r="N2022" t="s">
        <v>38</v>
      </c>
      <c r="P2022" cm="1">
        <f t="array" ref="P202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22" s="19" t="s">
        <v>406</v>
      </c>
    </row>
    <row r="2023" spans="2:18" hidden="1">
      <c r="B2023" t="s">
        <v>63</v>
      </c>
      <c r="C2023" t="s">
        <v>27</v>
      </c>
      <c r="D2023" t="s">
        <v>30</v>
      </c>
      <c r="E2023" t="s">
        <v>447</v>
      </c>
      <c r="F2023" t="s">
        <v>344</v>
      </c>
      <c r="G2023" t="s">
        <v>68</v>
      </c>
      <c r="H2023">
        <v>1</v>
      </c>
      <c r="I2023" t="s">
        <v>259</v>
      </c>
      <c r="J2023" t="s">
        <v>1274</v>
      </c>
      <c r="K2023" t="s">
        <v>68</v>
      </c>
      <c r="L2023">
        <v>1</v>
      </c>
      <c r="M2023" t="s">
        <v>29</v>
      </c>
      <c r="N2023" t="s">
        <v>34</v>
      </c>
      <c r="P2023" cm="1">
        <f t="array" ref="P202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23" s="19" t="s">
        <v>406</v>
      </c>
    </row>
    <row r="2024" spans="2:18" hidden="1">
      <c r="B2024" t="s">
        <v>63</v>
      </c>
      <c r="C2024" t="s">
        <v>27</v>
      </c>
      <c r="D2024" t="s">
        <v>30</v>
      </c>
      <c r="E2024" t="s">
        <v>447</v>
      </c>
      <c r="F2024" t="s">
        <v>344</v>
      </c>
      <c r="G2024" t="s">
        <v>68</v>
      </c>
      <c r="H2024">
        <v>1</v>
      </c>
      <c r="I2024" t="s">
        <v>294</v>
      </c>
      <c r="J2024" t="s">
        <v>1075</v>
      </c>
      <c r="K2024" t="s">
        <v>68</v>
      </c>
      <c r="L2024">
        <v>1</v>
      </c>
      <c r="M2024" t="s">
        <v>29</v>
      </c>
      <c r="N2024" t="s">
        <v>35</v>
      </c>
      <c r="P2024" cm="1">
        <f t="array" ref="P202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24" s="19" t="s">
        <v>406</v>
      </c>
    </row>
    <row r="2025" spans="2:18" hidden="1">
      <c r="B2025" t="s">
        <v>63</v>
      </c>
      <c r="C2025" t="s">
        <v>27</v>
      </c>
      <c r="D2025" t="s">
        <v>30</v>
      </c>
      <c r="E2025" t="s">
        <v>447</v>
      </c>
      <c r="F2025" t="s">
        <v>344</v>
      </c>
      <c r="G2025" t="s">
        <v>68</v>
      </c>
      <c r="H2025">
        <v>1</v>
      </c>
      <c r="I2025" t="s">
        <v>227</v>
      </c>
      <c r="J2025" t="s">
        <v>228</v>
      </c>
      <c r="K2025" t="s">
        <v>23</v>
      </c>
      <c r="L2025">
        <v>1.3</v>
      </c>
      <c r="M2025" t="s">
        <v>29</v>
      </c>
      <c r="N2025" t="s">
        <v>41</v>
      </c>
      <c r="P2025" cm="1">
        <f t="array" ref="P202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25" s="19" t="s">
        <v>406</v>
      </c>
    </row>
    <row r="2026" spans="2:18" hidden="1">
      <c r="B2026" t="s">
        <v>63</v>
      </c>
      <c r="C2026" t="s">
        <v>27</v>
      </c>
      <c r="D2026" t="s">
        <v>30</v>
      </c>
      <c r="E2026" t="s">
        <v>448</v>
      </c>
      <c r="F2026" t="s">
        <v>345</v>
      </c>
      <c r="G2026" t="s">
        <v>68</v>
      </c>
      <c r="H2026">
        <v>1</v>
      </c>
      <c r="I2026" t="s">
        <v>91</v>
      </c>
      <c r="J2026" t="s">
        <v>233</v>
      </c>
      <c r="K2026" t="s">
        <v>68</v>
      </c>
      <c r="L2026">
        <v>36</v>
      </c>
      <c r="M2026" t="s">
        <v>28</v>
      </c>
      <c r="N2026" t="s">
        <v>31</v>
      </c>
      <c r="P2026" cm="1">
        <f t="array" ref="P202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26" s="19" t="s">
        <v>406</v>
      </c>
    </row>
    <row r="2027" spans="2:18" hidden="1">
      <c r="B2027" t="s">
        <v>63</v>
      </c>
      <c r="C2027" t="s">
        <v>27</v>
      </c>
      <c r="D2027" t="s">
        <v>30</v>
      </c>
      <c r="E2027" t="s">
        <v>448</v>
      </c>
      <c r="F2027" t="s">
        <v>345</v>
      </c>
      <c r="G2027" t="s">
        <v>68</v>
      </c>
      <c r="H2027">
        <v>1</v>
      </c>
      <c r="I2027" t="s">
        <v>87</v>
      </c>
      <c r="J2027" t="s">
        <v>236</v>
      </c>
      <c r="K2027" t="s">
        <v>68</v>
      </c>
      <c r="L2027">
        <v>36</v>
      </c>
      <c r="M2027" t="s">
        <v>28</v>
      </c>
      <c r="N2027" t="s">
        <v>31</v>
      </c>
      <c r="P2027" cm="1">
        <f t="array" ref="P202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27" s="19" t="s">
        <v>406</v>
      </c>
    </row>
    <row r="2028" spans="2:18" hidden="1">
      <c r="B2028" t="s">
        <v>63</v>
      </c>
      <c r="C2028" t="s">
        <v>27</v>
      </c>
      <c r="D2028" t="s">
        <v>30</v>
      </c>
      <c r="E2028" t="s">
        <v>448</v>
      </c>
      <c r="F2028" t="s">
        <v>345</v>
      </c>
      <c r="G2028" t="s">
        <v>68</v>
      </c>
      <c r="H2028">
        <v>1</v>
      </c>
      <c r="I2028" t="s">
        <v>248</v>
      </c>
      <c r="J2028" t="s">
        <v>968</v>
      </c>
      <c r="K2028" t="s">
        <v>106</v>
      </c>
      <c r="L2028">
        <v>1.2867120000000001</v>
      </c>
      <c r="M2028" t="s">
        <v>29</v>
      </c>
      <c r="N2028" t="s">
        <v>38</v>
      </c>
      <c r="P2028" cm="1">
        <f t="array" ref="P202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28" s="19" t="s">
        <v>406</v>
      </c>
    </row>
    <row r="2029" spans="2:18" hidden="1">
      <c r="B2029" t="s">
        <v>63</v>
      </c>
      <c r="C2029" t="s">
        <v>27</v>
      </c>
      <c r="D2029" t="s">
        <v>30</v>
      </c>
      <c r="E2029" t="s">
        <v>448</v>
      </c>
      <c r="F2029" t="s">
        <v>345</v>
      </c>
      <c r="G2029" t="s">
        <v>68</v>
      </c>
      <c r="H2029">
        <v>1</v>
      </c>
      <c r="I2029" t="s">
        <v>259</v>
      </c>
      <c r="J2029" t="s">
        <v>1274</v>
      </c>
      <c r="K2029" t="s">
        <v>68</v>
      </c>
      <c r="L2029">
        <v>1</v>
      </c>
      <c r="M2029" t="s">
        <v>29</v>
      </c>
      <c r="N2029" t="s">
        <v>34</v>
      </c>
      <c r="P2029" cm="1">
        <f t="array" ref="P202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29" s="19" t="s">
        <v>406</v>
      </c>
    </row>
    <row r="2030" spans="2:18" hidden="1">
      <c r="B2030" t="s">
        <v>63</v>
      </c>
      <c r="C2030" t="s">
        <v>27</v>
      </c>
      <c r="D2030" t="s">
        <v>30</v>
      </c>
      <c r="E2030" t="s">
        <v>448</v>
      </c>
      <c r="F2030" t="s">
        <v>345</v>
      </c>
      <c r="G2030" t="s">
        <v>68</v>
      </c>
      <c r="H2030">
        <v>1</v>
      </c>
      <c r="I2030" t="s">
        <v>293</v>
      </c>
      <c r="J2030" t="s">
        <v>1275</v>
      </c>
      <c r="K2030" t="s">
        <v>68</v>
      </c>
      <c r="L2030">
        <v>1</v>
      </c>
      <c r="M2030" t="s">
        <v>29</v>
      </c>
      <c r="N2030" t="s">
        <v>35</v>
      </c>
      <c r="P2030" cm="1">
        <f t="array" ref="P203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30" s="19" t="s">
        <v>406</v>
      </c>
    </row>
    <row r="2031" spans="2:18" hidden="1">
      <c r="B2031" t="s">
        <v>63</v>
      </c>
      <c r="C2031" t="s">
        <v>27</v>
      </c>
      <c r="D2031" t="s">
        <v>30</v>
      </c>
      <c r="E2031" t="s">
        <v>448</v>
      </c>
      <c r="F2031" t="s">
        <v>345</v>
      </c>
      <c r="G2031" t="s">
        <v>68</v>
      </c>
      <c r="H2031">
        <v>1</v>
      </c>
      <c r="I2031" t="s">
        <v>227</v>
      </c>
      <c r="J2031" t="s">
        <v>228</v>
      </c>
      <c r="K2031" t="s">
        <v>23</v>
      </c>
      <c r="L2031">
        <v>1.3</v>
      </c>
      <c r="M2031" t="s">
        <v>29</v>
      </c>
      <c r="N2031" t="s">
        <v>41</v>
      </c>
      <c r="P2031" cm="1">
        <f t="array" ref="P203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31" s="19" t="s">
        <v>406</v>
      </c>
    </row>
    <row r="2032" spans="2:18" hidden="1">
      <c r="B2032" t="s">
        <v>63</v>
      </c>
      <c r="C2032" t="s">
        <v>27</v>
      </c>
      <c r="D2032" t="s">
        <v>30</v>
      </c>
      <c r="E2032" t="s">
        <v>449</v>
      </c>
      <c r="F2032" t="s">
        <v>346</v>
      </c>
      <c r="G2032" t="s">
        <v>68</v>
      </c>
      <c r="H2032">
        <v>1</v>
      </c>
      <c r="I2032" t="s">
        <v>91</v>
      </c>
      <c r="J2032" t="s">
        <v>233</v>
      </c>
      <c r="K2032" t="s">
        <v>68</v>
      </c>
      <c r="L2032">
        <v>30</v>
      </c>
      <c r="M2032" t="s">
        <v>28</v>
      </c>
      <c r="N2032" t="s">
        <v>31</v>
      </c>
      <c r="P2032" cm="1">
        <f t="array" ref="P203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32" s="19" t="s">
        <v>406</v>
      </c>
    </row>
    <row r="2033" spans="2:18" hidden="1">
      <c r="B2033" t="s">
        <v>63</v>
      </c>
      <c r="C2033" t="s">
        <v>27</v>
      </c>
      <c r="D2033" t="s">
        <v>30</v>
      </c>
      <c r="E2033" t="s">
        <v>449</v>
      </c>
      <c r="F2033" t="s">
        <v>346</v>
      </c>
      <c r="G2033" t="s">
        <v>68</v>
      </c>
      <c r="H2033">
        <v>1</v>
      </c>
      <c r="I2033" t="s">
        <v>87</v>
      </c>
      <c r="J2033" t="s">
        <v>236</v>
      </c>
      <c r="K2033" t="s">
        <v>68</v>
      </c>
      <c r="L2033">
        <v>36</v>
      </c>
      <c r="M2033" t="s">
        <v>28</v>
      </c>
      <c r="N2033" t="s">
        <v>31</v>
      </c>
      <c r="P2033" cm="1">
        <f t="array" ref="P203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33" s="19" t="s">
        <v>406</v>
      </c>
    </row>
    <row r="2034" spans="2:18" hidden="1">
      <c r="B2034" t="s">
        <v>63</v>
      </c>
      <c r="C2034" t="s">
        <v>27</v>
      </c>
      <c r="D2034" t="s">
        <v>30</v>
      </c>
      <c r="E2034" t="s">
        <v>449</v>
      </c>
      <c r="F2034" t="s">
        <v>346</v>
      </c>
      <c r="G2034" t="s">
        <v>68</v>
      </c>
      <c r="H2034">
        <v>1</v>
      </c>
      <c r="I2034" t="s">
        <v>248</v>
      </c>
      <c r="J2034" t="s">
        <v>968</v>
      </c>
      <c r="K2034" t="s">
        <v>106</v>
      </c>
      <c r="L2034">
        <v>1.2867120000000001</v>
      </c>
      <c r="M2034" t="s">
        <v>29</v>
      </c>
      <c r="N2034" t="s">
        <v>38</v>
      </c>
      <c r="P2034" cm="1">
        <f t="array" ref="P203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34" s="19" t="s">
        <v>406</v>
      </c>
    </row>
    <row r="2035" spans="2:18" hidden="1">
      <c r="B2035" t="s">
        <v>63</v>
      </c>
      <c r="C2035" t="s">
        <v>27</v>
      </c>
      <c r="D2035" t="s">
        <v>30</v>
      </c>
      <c r="E2035" t="s">
        <v>449</v>
      </c>
      <c r="F2035" t="s">
        <v>346</v>
      </c>
      <c r="G2035" t="s">
        <v>68</v>
      </c>
      <c r="H2035">
        <v>1</v>
      </c>
      <c r="I2035" t="s">
        <v>259</v>
      </c>
      <c r="J2035" t="s">
        <v>1274</v>
      </c>
      <c r="K2035" t="s">
        <v>68</v>
      </c>
      <c r="L2035">
        <v>1</v>
      </c>
      <c r="M2035" t="s">
        <v>29</v>
      </c>
      <c r="N2035" t="s">
        <v>34</v>
      </c>
      <c r="P2035" cm="1">
        <f t="array" ref="P203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35" s="19" t="s">
        <v>406</v>
      </c>
    </row>
    <row r="2036" spans="2:18" hidden="1">
      <c r="B2036" t="s">
        <v>63</v>
      </c>
      <c r="C2036" t="s">
        <v>27</v>
      </c>
      <c r="D2036" t="s">
        <v>30</v>
      </c>
      <c r="E2036" t="s">
        <v>449</v>
      </c>
      <c r="F2036" t="s">
        <v>346</v>
      </c>
      <c r="G2036" t="s">
        <v>68</v>
      </c>
      <c r="H2036">
        <v>1</v>
      </c>
      <c r="I2036" t="s">
        <v>294</v>
      </c>
      <c r="J2036" t="s">
        <v>1075</v>
      </c>
      <c r="K2036" t="s">
        <v>68</v>
      </c>
      <c r="L2036">
        <v>1</v>
      </c>
      <c r="M2036" t="s">
        <v>29</v>
      </c>
      <c r="N2036" t="s">
        <v>35</v>
      </c>
      <c r="P2036" cm="1">
        <f t="array" ref="P203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36" s="19" t="s">
        <v>406</v>
      </c>
    </row>
    <row r="2037" spans="2:18" hidden="1">
      <c r="B2037" t="s">
        <v>63</v>
      </c>
      <c r="C2037" t="s">
        <v>27</v>
      </c>
      <c r="D2037" t="s">
        <v>30</v>
      </c>
      <c r="E2037" t="s">
        <v>449</v>
      </c>
      <c r="F2037" t="s">
        <v>346</v>
      </c>
      <c r="G2037" t="s">
        <v>68</v>
      </c>
      <c r="H2037">
        <v>1</v>
      </c>
      <c r="I2037" t="s">
        <v>227</v>
      </c>
      <c r="J2037" t="s">
        <v>228</v>
      </c>
      <c r="K2037" t="s">
        <v>23</v>
      </c>
      <c r="L2037">
        <v>1.3</v>
      </c>
      <c r="M2037" t="s">
        <v>29</v>
      </c>
      <c r="N2037" t="s">
        <v>41</v>
      </c>
      <c r="P2037" cm="1">
        <f t="array" ref="P203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37" s="19" t="s">
        <v>406</v>
      </c>
    </row>
    <row r="2038" spans="2:18" hidden="1">
      <c r="B2038" t="s">
        <v>63</v>
      </c>
      <c r="C2038" t="s">
        <v>27</v>
      </c>
      <c r="D2038" t="s">
        <v>30</v>
      </c>
      <c r="E2038" t="s">
        <v>450</v>
      </c>
      <c r="F2038" t="s">
        <v>347</v>
      </c>
      <c r="G2038" t="s">
        <v>68</v>
      </c>
      <c r="H2038">
        <v>1</v>
      </c>
      <c r="I2038" t="s">
        <v>91</v>
      </c>
      <c r="J2038" t="s">
        <v>233</v>
      </c>
      <c r="K2038" t="s">
        <v>68</v>
      </c>
      <c r="L2038">
        <v>30</v>
      </c>
      <c r="M2038" t="s">
        <v>28</v>
      </c>
      <c r="N2038" t="s">
        <v>31</v>
      </c>
      <c r="P2038" cm="1">
        <f t="array" ref="P203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38" s="19" t="s">
        <v>406</v>
      </c>
    </row>
    <row r="2039" spans="2:18" hidden="1">
      <c r="B2039" t="s">
        <v>63</v>
      </c>
      <c r="C2039" t="s">
        <v>27</v>
      </c>
      <c r="D2039" t="s">
        <v>30</v>
      </c>
      <c r="E2039" t="s">
        <v>450</v>
      </c>
      <c r="F2039" t="s">
        <v>347</v>
      </c>
      <c r="G2039" t="s">
        <v>68</v>
      </c>
      <c r="H2039">
        <v>1</v>
      </c>
      <c r="I2039" t="s">
        <v>87</v>
      </c>
      <c r="J2039" t="s">
        <v>236</v>
      </c>
      <c r="K2039" t="s">
        <v>68</v>
      </c>
      <c r="L2039">
        <v>36</v>
      </c>
      <c r="M2039" t="s">
        <v>28</v>
      </c>
      <c r="N2039" t="s">
        <v>31</v>
      </c>
      <c r="P2039" cm="1">
        <f t="array" ref="P203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39" s="19" t="s">
        <v>406</v>
      </c>
    </row>
    <row r="2040" spans="2:18" hidden="1">
      <c r="B2040" t="s">
        <v>63</v>
      </c>
      <c r="C2040" t="s">
        <v>27</v>
      </c>
      <c r="D2040" t="s">
        <v>30</v>
      </c>
      <c r="E2040" t="s">
        <v>450</v>
      </c>
      <c r="F2040" t="s">
        <v>347</v>
      </c>
      <c r="G2040" t="s">
        <v>68</v>
      </c>
      <c r="H2040">
        <v>1</v>
      </c>
      <c r="I2040" t="s">
        <v>248</v>
      </c>
      <c r="J2040" t="s">
        <v>968</v>
      </c>
      <c r="K2040" t="s">
        <v>106</v>
      </c>
      <c r="L2040">
        <v>1.2867120000000001</v>
      </c>
      <c r="M2040" t="s">
        <v>29</v>
      </c>
      <c r="N2040" t="s">
        <v>38</v>
      </c>
      <c r="P2040" cm="1">
        <f t="array" ref="P204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40" s="19" t="s">
        <v>406</v>
      </c>
    </row>
    <row r="2041" spans="2:18" hidden="1">
      <c r="B2041" t="s">
        <v>63</v>
      </c>
      <c r="C2041" t="s">
        <v>27</v>
      </c>
      <c r="D2041" t="s">
        <v>30</v>
      </c>
      <c r="E2041" t="s">
        <v>450</v>
      </c>
      <c r="F2041" t="s">
        <v>347</v>
      </c>
      <c r="G2041" t="s">
        <v>68</v>
      </c>
      <c r="H2041">
        <v>1</v>
      </c>
      <c r="I2041" t="s">
        <v>259</v>
      </c>
      <c r="J2041" t="s">
        <v>1274</v>
      </c>
      <c r="K2041" t="s">
        <v>68</v>
      </c>
      <c r="L2041">
        <v>1</v>
      </c>
      <c r="M2041" t="s">
        <v>29</v>
      </c>
      <c r="N2041" t="s">
        <v>34</v>
      </c>
      <c r="P2041" cm="1">
        <f t="array" ref="P204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41" s="19" t="s">
        <v>406</v>
      </c>
    </row>
    <row r="2042" spans="2:18" hidden="1">
      <c r="B2042" t="s">
        <v>63</v>
      </c>
      <c r="C2042" t="s">
        <v>27</v>
      </c>
      <c r="D2042" t="s">
        <v>30</v>
      </c>
      <c r="E2042" t="s">
        <v>450</v>
      </c>
      <c r="F2042" t="s">
        <v>347</v>
      </c>
      <c r="G2042" t="s">
        <v>68</v>
      </c>
      <c r="H2042">
        <v>1</v>
      </c>
      <c r="I2042" t="s">
        <v>294</v>
      </c>
      <c r="J2042" t="s">
        <v>1075</v>
      </c>
      <c r="K2042" t="s">
        <v>68</v>
      </c>
      <c r="L2042">
        <v>1</v>
      </c>
      <c r="M2042" t="s">
        <v>29</v>
      </c>
      <c r="N2042" t="s">
        <v>35</v>
      </c>
      <c r="P2042" cm="1">
        <f t="array" ref="P204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42" s="19" t="s">
        <v>406</v>
      </c>
    </row>
    <row r="2043" spans="2:18" hidden="1">
      <c r="B2043" t="s">
        <v>63</v>
      </c>
      <c r="C2043" t="s">
        <v>27</v>
      </c>
      <c r="D2043" t="s">
        <v>30</v>
      </c>
      <c r="E2043" t="s">
        <v>450</v>
      </c>
      <c r="F2043" t="s">
        <v>347</v>
      </c>
      <c r="G2043" t="s">
        <v>68</v>
      </c>
      <c r="H2043">
        <v>1</v>
      </c>
      <c r="I2043" t="s">
        <v>227</v>
      </c>
      <c r="J2043" t="s">
        <v>228</v>
      </c>
      <c r="K2043" t="s">
        <v>23</v>
      </c>
      <c r="L2043">
        <v>1.3</v>
      </c>
      <c r="M2043" t="s">
        <v>29</v>
      </c>
      <c r="N2043" t="s">
        <v>41</v>
      </c>
      <c r="P2043" cm="1">
        <f t="array" ref="P204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43" s="19" t="s">
        <v>406</v>
      </c>
    </row>
    <row r="2044" spans="2:18" hidden="1">
      <c r="B2044" t="s">
        <v>63</v>
      </c>
      <c r="C2044" t="s">
        <v>27</v>
      </c>
      <c r="D2044" t="s">
        <v>30</v>
      </c>
      <c r="E2044" t="s">
        <v>451</v>
      </c>
      <c r="F2044" t="s">
        <v>348</v>
      </c>
      <c r="G2044" t="s">
        <v>68</v>
      </c>
      <c r="H2044">
        <v>1</v>
      </c>
      <c r="I2044" t="s">
        <v>91</v>
      </c>
      <c r="J2044" t="s">
        <v>233</v>
      </c>
      <c r="K2044" t="s">
        <v>68</v>
      </c>
      <c r="L2044">
        <v>36</v>
      </c>
      <c r="M2044" t="s">
        <v>28</v>
      </c>
      <c r="N2044" t="s">
        <v>31</v>
      </c>
      <c r="P2044" cm="1">
        <f t="array" ref="P204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44" s="19" t="s">
        <v>406</v>
      </c>
    </row>
    <row r="2045" spans="2:18" hidden="1">
      <c r="B2045" t="s">
        <v>63</v>
      </c>
      <c r="C2045" t="s">
        <v>27</v>
      </c>
      <c r="D2045" t="s">
        <v>30</v>
      </c>
      <c r="E2045" t="s">
        <v>451</v>
      </c>
      <c r="F2045" t="s">
        <v>348</v>
      </c>
      <c r="G2045" t="s">
        <v>68</v>
      </c>
      <c r="H2045">
        <v>1</v>
      </c>
      <c r="I2045" t="s">
        <v>87</v>
      </c>
      <c r="J2045" t="s">
        <v>236</v>
      </c>
      <c r="K2045" t="s">
        <v>68</v>
      </c>
      <c r="L2045">
        <v>36</v>
      </c>
      <c r="M2045" t="s">
        <v>28</v>
      </c>
      <c r="N2045" t="s">
        <v>31</v>
      </c>
      <c r="P2045" cm="1">
        <f t="array" ref="P204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45" s="19" t="s">
        <v>406</v>
      </c>
    </row>
    <row r="2046" spans="2:18" hidden="1">
      <c r="B2046" t="s">
        <v>63</v>
      </c>
      <c r="C2046" t="s">
        <v>27</v>
      </c>
      <c r="D2046" t="s">
        <v>30</v>
      </c>
      <c r="E2046" t="s">
        <v>451</v>
      </c>
      <c r="F2046" t="s">
        <v>348</v>
      </c>
      <c r="G2046" t="s">
        <v>68</v>
      </c>
      <c r="H2046">
        <v>1</v>
      </c>
      <c r="I2046" t="s">
        <v>248</v>
      </c>
      <c r="J2046" t="s">
        <v>968</v>
      </c>
      <c r="K2046" t="s">
        <v>106</v>
      </c>
      <c r="L2046">
        <v>1.2867120000000001</v>
      </c>
      <c r="M2046" t="s">
        <v>29</v>
      </c>
      <c r="N2046" t="s">
        <v>38</v>
      </c>
      <c r="P2046" cm="1">
        <f t="array" ref="P204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46" s="19" t="s">
        <v>406</v>
      </c>
    </row>
    <row r="2047" spans="2:18" hidden="1">
      <c r="B2047" t="s">
        <v>63</v>
      </c>
      <c r="C2047" t="s">
        <v>27</v>
      </c>
      <c r="D2047" t="s">
        <v>30</v>
      </c>
      <c r="E2047" t="s">
        <v>451</v>
      </c>
      <c r="F2047" t="s">
        <v>348</v>
      </c>
      <c r="G2047" t="s">
        <v>68</v>
      </c>
      <c r="H2047">
        <v>1</v>
      </c>
      <c r="I2047" t="s">
        <v>259</v>
      </c>
      <c r="J2047" t="s">
        <v>1274</v>
      </c>
      <c r="K2047" t="s">
        <v>68</v>
      </c>
      <c r="L2047">
        <v>1</v>
      </c>
      <c r="M2047" t="s">
        <v>29</v>
      </c>
      <c r="N2047" t="s">
        <v>34</v>
      </c>
      <c r="P2047" cm="1">
        <f t="array" ref="P204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47" s="19" t="s">
        <v>406</v>
      </c>
    </row>
    <row r="2048" spans="2:18" hidden="1">
      <c r="B2048" t="s">
        <v>63</v>
      </c>
      <c r="C2048" t="s">
        <v>27</v>
      </c>
      <c r="D2048" t="s">
        <v>30</v>
      </c>
      <c r="E2048" t="s">
        <v>451</v>
      </c>
      <c r="F2048" t="s">
        <v>348</v>
      </c>
      <c r="G2048" t="s">
        <v>68</v>
      </c>
      <c r="H2048">
        <v>1</v>
      </c>
      <c r="I2048" t="s">
        <v>293</v>
      </c>
      <c r="J2048" t="s">
        <v>1275</v>
      </c>
      <c r="K2048" t="s">
        <v>68</v>
      </c>
      <c r="L2048">
        <v>1</v>
      </c>
      <c r="M2048" t="s">
        <v>29</v>
      </c>
      <c r="N2048" t="s">
        <v>35</v>
      </c>
      <c r="P2048" cm="1">
        <f t="array" ref="P204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48" s="19" t="s">
        <v>406</v>
      </c>
    </row>
    <row r="2049" spans="2:18" hidden="1">
      <c r="B2049" t="s">
        <v>63</v>
      </c>
      <c r="C2049" t="s">
        <v>27</v>
      </c>
      <c r="D2049" t="s">
        <v>30</v>
      </c>
      <c r="E2049" t="s">
        <v>451</v>
      </c>
      <c r="F2049" t="s">
        <v>348</v>
      </c>
      <c r="G2049" t="s">
        <v>68</v>
      </c>
      <c r="H2049">
        <v>1</v>
      </c>
      <c r="I2049" t="s">
        <v>227</v>
      </c>
      <c r="J2049" t="s">
        <v>228</v>
      </c>
      <c r="K2049" t="s">
        <v>23</v>
      </c>
      <c r="L2049">
        <v>1.3</v>
      </c>
      <c r="M2049" t="s">
        <v>29</v>
      </c>
      <c r="N2049" t="s">
        <v>41</v>
      </c>
      <c r="P2049" cm="1">
        <f t="array" ref="P204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49" s="19" t="s">
        <v>406</v>
      </c>
    </row>
    <row r="2050" spans="2:18" hidden="1">
      <c r="B2050" t="s">
        <v>63</v>
      </c>
      <c r="C2050" t="s">
        <v>27</v>
      </c>
      <c r="D2050" t="s">
        <v>30</v>
      </c>
      <c r="E2050" t="s">
        <v>452</v>
      </c>
      <c r="F2050" t="s">
        <v>349</v>
      </c>
      <c r="G2050" t="s">
        <v>68</v>
      </c>
      <c r="H2050">
        <v>1</v>
      </c>
      <c r="I2050" t="s">
        <v>91</v>
      </c>
      <c r="J2050" t="s">
        <v>233</v>
      </c>
      <c r="K2050" t="s">
        <v>68</v>
      </c>
      <c r="L2050">
        <v>42</v>
      </c>
      <c r="M2050" t="s">
        <v>28</v>
      </c>
      <c r="N2050" t="s">
        <v>31</v>
      </c>
      <c r="P2050" cm="1">
        <f t="array" ref="P205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50" s="19" t="s">
        <v>406</v>
      </c>
    </row>
    <row r="2051" spans="2:18" hidden="1">
      <c r="B2051" t="s">
        <v>63</v>
      </c>
      <c r="C2051" t="s">
        <v>27</v>
      </c>
      <c r="D2051" t="s">
        <v>30</v>
      </c>
      <c r="E2051" t="s">
        <v>452</v>
      </c>
      <c r="F2051" t="s">
        <v>349</v>
      </c>
      <c r="G2051" t="s">
        <v>68</v>
      </c>
      <c r="H2051">
        <v>1</v>
      </c>
      <c r="I2051" t="s">
        <v>87</v>
      </c>
      <c r="J2051" t="s">
        <v>236</v>
      </c>
      <c r="K2051" t="s">
        <v>68</v>
      </c>
      <c r="L2051">
        <v>48</v>
      </c>
      <c r="M2051" t="s">
        <v>28</v>
      </c>
      <c r="N2051" t="s">
        <v>31</v>
      </c>
      <c r="P2051" cm="1">
        <f t="array" ref="P205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51" s="19" t="s">
        <v>406</v>
      </c>
    </row>
    <row r="2052" spans="2:18" hidden="1">
      <c r="B2052" t="s">
        <v>63</v>
      </c>
      <c r="C2052" t="s">
        <v>27</v>
      </c>
      <c r="D2052" t="s">
        <v>30</v>
      </c>
      <c r="E2052" t="s">
        <v>452</v>
      </c>
      <c r="F2052" t="s">
        <v>349</v>
      </c>
      <c r="G2052" t="s">
        <v>68</v>
      </c>
      <c r="H2052">
        <v>1</v>
      </c>
      <c r="I2052" t="s">
        <v>248</v>
      </c>
      <c r="J2052" t="s">
        <v>968</v>
      </c>
      <c r="K2052" t="s">
        <v>106</v>
      </c>
      <c r="L2052">
        <v>1.715616</v>
      </c>
      <c r="M2052" t="s">
        <v>29</v>
      </c>
      <c r="N2052" t="s">
        <v>38</v>
      </c>
      <c r="P2052" cm="1">
        <f t="array" ref="P205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52" s="19" t="s">
        <v>406</v>
      </c>
    </row>
    <row r="2053" spans="2:18" hidden="1">
      <c r="B2053" t="s">
        <v>63</v>
      </c>
      <c r="C2053" t="s">
        <v>27</v>
      </c>
      <c r="D2053" t="s">
        <v>30</v>
      </c>
      <c r="E2053" t="s">
        <v>452</v>
      </c>
      <c r="F2053" t="s">
        <v>349</v>
      </c>
      <c r="G2053" t="s">
        <v>68</v>
      </c>
      <c r="H2053">
        <v>1</v>
      </c>
      <c r="I2053" t="s">
        <v>280</v>
      </c>
      <c r="J2053" t="s">
        <v>1002</v>
      </c>
      <c r="K2053" t="s">
        <v>68</v>
      </c>
      <c r="L2053">
        <v>1</v>
      </c>
      <c r="M2053" t="s">
        <v>29</v>
      </c>
      <c r="N2053" t="s">
        <v>34</v>
      </c>
      <c r="P2053" cm="1">
        <f t="array" ref="P205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53" s="19" t="s">
        <v>406</v>
      </c>
    </row>
    <row r="2054" spans="2:18" hidden="1">
      <c r="B2054" t="s">
        <v>63</v>
      </c>
      <c r="C2054" t="s">
        <v>27</v>
      </c>
      <c r="D2054" t="s">
        <v>30</v>
      </c>
      <c r="E2054" t="s">
        <v>452</v>
      </c>
      <c r="F2054" t="s">
        <v>349</v>
      </c>
      <c r="G2054" t="s">
        <v>68</v>
      </c>
      <c r="H2054">
        <v>1</v>
      </c>
      <c r="I2054" t="s">
        <v>1091</v>
      </c>
      <c r="J2054" t="s">
        <v>1092</v>
      </c>
      <c r="K2054" t="s">
        <v>68</v>
      </c>
      <c r="L2054">
        <v>1</v>
      </c>
      <c r="M2054" t="s">
        <v>29</v>
      </c>
      <c r="N2054" t="s">
        <v>35</v>
      </c>
      <c r="P2054" cm="1">
        <f t="array" ref="P205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54" s="19" t="s">
        <v>406</v>
      </c>
    </row>
    <row r="2055" spans="2:18" hidden="1">
      <c r="B2055" t="s">
        <v>63</v>
      </c>
      <c r="C2055" t="s">
        <v>27</v>
      </c>
      <c r="D2055" t="s">
        <v>30</v>
      </c>
      <c r="E2055" t="s">
        <v>452</v>
      </c>
      <c r="F2055" t="s">
        <v>349</v>
      </c>
      <c r="G2055" t="s">
        <v>68</v>
      </c>
      <c r="H2055">
        <v>1</v>
      </c>
      <c r="I2055" t="s">
        <v>227</v>
      </c>
      <c r="J2055" t="s">
        <v>228</v>
      </c>
      <c r="K2055" t="s">
        <v>23</v>
      </c>
      <c r="L2055">
        <v>1.5</v>
      </c>
      <c r="M2055" t="s">
        <v>29</v>
      </c>
      <c r="N2055" t="s">
        <v>41</v>
      </c>
      <c r="P2055" cm="1">
        <f t="array" ref="P205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55" s="19" t="s">
        <v>406</v>
      </c>
    </row>
    <row r="2056" spans="2:18" hidden="1">
      <c r="B2056" t="s">
        <v>63</v>
      </c>
      <c r="C2056" t="s">
        <v>27</v>
      </c>
      <c r="D2056" t="s">
        <v>30</v>
      </c>
      <c r="E2056" t="s">
        <v>453</v>
      </c>
      <c r="F2056" t="s">
        <v>350</v>
      </c>
      <c r="G2056" t="s">
        <v>68</v>
      </c>
      <c r="H2056">
        <v>1</v>
      </c>
      <c r="I2056" t="s">
        <v>91</v>
      </c>
      <c r="J2056" t="s">
        <v>233</v>
      </c>
      <c r="K2056" t="s">
        <v>68</v>
      </c>
      <c r="L2056">
        <v>42</v>
      </c>
      <c r="M2056" t="s">
        <v>28</v>
      </c>
      <c r="N2056" t="s">
        <v>31</v>
      </c>
      <c r="P2056" cm="1">
        <f t="array" ref="P205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56" s="19" t="s">
        <v>406</v>
      </c>
    </row>
    <row r="2057" spans="2:18" hidden="1">
      <c r="B2057" t="s">
        <v>63</v>
      </c>
      <c r="C2057" t="s">
        <v>27</v>
      </c>
      <c r="D2057" t="s">
        <v>30</v>
      </c>
      <c r="E2057" t="s">
        <v>453</v>
      </c>
      <c r="F2057" t="s">
        <v>350</v>
      </c>
      <c r="G2057" t="s">
        <v>68</v>
      </c>
      <c r="H2057">
        <v>1</v>
      </c>
      <c r="I2057" t="s">
        <v>87</v>
      </c>
      <c r="J2057" t="s">
        <v>236</v>
      </c>
      <c r="K2057" t="s">
        <v>68</v>
      </c>
      <c r="L2057">
        <v>48</v>
      </c>
      <c r="M2057" t="s">
        <v>28</v>
      </c>
      <c r="N2057" t="s">
        <v>31</v>
      </c>
      <c r="P2057" cm="1">
        <f t="array" ref="P205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57" s="19" t="s">
        <v>406</v>
      </c>
    </row>
    <row r="2058" spans="2:18" hidden="1">
      <c r="B2058" t="s">
        <v>63</v>
      </c>
      <c r="C2058" t="s">
        <v>27</v>
      </c>
      <c r="D2058" t="s">
        <v>30</v>
      </c>
      <c r="E2058" t="s">
        <v>453</v>
      </c>
      <c r="F2058" t="s">
        <v>350</v>
      </c>
      <c r="G2058" t="s">
        <v>68</v>
      </c>
      <c r="H2058">
        <v>1</v>
      </c>
      <c r="I2058" t="s">
        <v>248</v>
      </c>
      <c r="J2058" t="s">
        <v>968</v>
      </c>
      <c r="K2058" t="s">
        <v>106</v>
      </c>
      <c r="L2058">
        <v>1.715616</v>
      </c>
      <c r="M2058" t="s">
        <v>29</v>
      </c>
      <c r="N2058" t="s">
        <v>38</v>
      </c>
      <c r="P2058" cm="1">
        <f t="array" ref="P205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58" s="19" t="s">
        <v>406</v>
      </c>
    </row>
    <row r="2059" spans="2:18" hidden="1">
      <c r="B2059" t="s">
        <v>63</v>
      </c>
      <c r="C2059" t="s">
        <v>27</v>
      </c>
      <c r="D2059" t="s">
        <v>30</v>
      </c>
      <c r="E2059" t="s">
        <v>453</v>
      </c>
      <c r="F2059" t="s">
        <v>350</v>
      </c>
      <c r="G2059" t="s">
        <v>68</v>
      </c>
      <c r="H2059">
        <v>1</v>
      </c>
      <c r="I2059" t="s">
        <v>260</v>
      </c>
      <c r="J2059" t="s">
        <v>242</v>
      </c>
      <c r="K2059" t="s">
        <v>68</v>
      </c>
      <c r="L2059">
        <v>1</v>
      </c>
      <c r="M2059" t="s">
        <v>29</v>
      </c>
      <c r="N2059" t="s">
        <v>34</v>
      </c>
      <c r="P2059" cm="1">
        <f t="array" ref="P205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59" s="19" t="s">
        <v>406</v>
      </c>
    </row>
    <row r="2060" spans="2:18" hidden="1">
      <c r="B2060" t="s">
        <v>63</v>
      </c>
      <c r="C2060" t="s">
        <v>27</v>
      </c>
      <c r="D2060" t="s">
        <v>30</v>
      </c>
      <c r="E2060" t="s">
        <v>453</v>
      </c>
      <c r="F2060" t="s">
        <v>350</v>
      </c>
      <c r="G2060" t="s">
        <v>68</v>
      </c>
      <c r="H2060">
        <v>1</v>
      </c>
      <c r="I2060" t="s">
        <v>1091</v>
      </c>
      <c r="J2060" t="s">
        <v>1092</v>
      </c>
      <c r="K2060" t="s">
        <v>68</v>
      </c>
      <c r="L2060">
        <v>1</v>
      </c>
      <c r="M2060" t="s">
        <v>29</v>
      </c>
      <c r="N2060" t="s">
        <v>35</v>
      </c>
      <c r="P2060" cm="1">
        <f t="array" ref="P206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60" s="19" t="s">
        <v>406</v>
      </c>
    </row>
    <row r="2061" spans="2:18" hidden="1">
      <c r="B2061" t="s">
        <v>63</v>
      </c>
      <c r="C2061" t="s">
        <v>27</v>
      </c>
      <c r="D2061" t="s">
        <v>30</v>
      </c>
      <c r="E2061" t="s">
        <v>453</v>
      </c>
      <c r="F2061" t="s">
        <v>350</v>
      </c>
      <c r="G2061" t="s">
        <v>68</v>
      </c>
      <c r="H2061">
        <v>1</v>
      </c>
      <c r="I2061" t="s">
        <v>227</v>
      </c>
      <c r="J2061" t="s">
        <v>228</v>
      </c>
      <c r="K2061" t="s">
        <v>23</v>
      </c>
      <c r="L2061">
        <v>1.5</v>
      </c>
      <c r="M2061" t="s">
        <v>29</v>
      </c>
      <c r="N2061" t="s">
        <v>41</v>
      </c>
      <c r="P2061" cm="1">
        <f t="array" ref="P206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61" s="19" t="s">
        <v>406</v>
      </c>
    </row>
    <row r="2062" spans="2:18" hidden="1">
      <c r="B2062" t="s">
        <v>63</v>
      </c>
      <c r="C2062" t="s">
        <v>27</v>
      </c>
      <c r="D2062" t="s">
        <v>30</v>
      </c>
      <c r="E2062" t="s">
        <v>454</v>
      </c>
      <c r="F2062" t="s">
        <v>351</v>
      </c>
      <c r="G2062" t="s">
        <v>68</v>
      </c>
      <c r="H2062">
        <v>1</v>
      </c>
      <c r="I2062" t="s">
        <v>91</v>
      </c>
      <c r="J2062" t="s">
        <v>233</v>
      </c>
      <c r="K2062" t="s">
        <v>68</v>
      </c>
      <c r="L2062">
        <v>48</v>
      </c>
      <c r="M2062" t="s">
        <v>28</v>
      </c>
      <c r="N2062" t="s">
        <v>31</v>
      </c>
      <c r="P2062" cm="1">
        <f t="array" ref="P206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62" s="19" t="s">
        <v>406</v>
      </c>
    </row>
    <row r="2063" spans="2:18" hidden="1">
      <c r="B2063" t="s">
        <v>63</v>
      </c>
      <c r="C2063" t="s">
        <v>27</v>
      </c>
      <c r="D2063" t="s">
        <v>30</v>
      </c>
      <c r="E2063" t="s">
        <v>454</v>
      </c>
      <c r="F2063" t="s">
        <v>351</v>
      </c>
      <c r="G2063" t="s">
        <v>68</v>
      </c>
      <c r="H2063">
        <v>1</v>
      </c>
      <c r="I2063" t="s">
        <v>87</v>
      </c>
      <c r="J2063" t="s">
        <v>236</v>
      </c>
      <c r="K2063" t="s">
        <v>68</v>
      </c>
      <c r="L2063">
        <v>48</v>
      </c>
      <c r="M2063" t="s">
        <v>28</v>
      </c>
      <c r="N2063" t="s">
        <v>31</v>
      </c>
      <c r="P2063" cm="1">
        <f t="array" ref="P206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63" s="19" t="s">
        <v>406</v>
      </c>
    </row>
    <row r="2064" spans="2:18" hidden="1">
      <c r="B2064" t="s">
        <v>63</v>
      </c>
      <c r="C2064" t="s">
        <v>27</v>
      </c>
      <c r="D2064" t="s">
        <v>30</v>
      </c>
      <c r="E2064" t="s">
        <v>454</v>
      </c>
      <c r="F2064" t="s">
        <v>351</v>
      </c>
      <c r="G2064" t="s">
        <v>68</v>
      </c>
      <c r="H2064">
        <v>1</v>
      </c>
      <c r="I2064" t="s">
        <v>248</v>
      </c>
      <c r="J2064" t="s">
        <v>968</v>
      </c>
      <c r="K2064" t="s">
        <v>106</v>
      </c>
      <c r="L2064">
        <v>1.715616</v>
      </c>
      <c r="M2064" t="s">
        <v>29</v>
      </c>
      <c r="N2064" t="s">
        <v>38</v>
      </c>
      <c r="P2064" cm="1">
        <f t="array" ref="P206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64" s="19" t="s">
        <v>406</v>
      </c>
    </row>
    <row r="2065" spans="2:18" hidden="1">
      <c r="B2065" t="s">
        <v>63</v>
      </c>
      <c r="C2065" t="s">
        <v>27</v>
      </c>
      <c r="D2065" t="s">
        <v>30</v>
      </c>
      <c r="E2065" t="s">
        <v>454</v>
      </c>
      <c r="F2065" t="s">
        <v>351</v>
      </c>
      <c r="G2065" t="s">
        <v>68</v>
      </c>
      <c r="H2065">
        <v>1</v>
      </c>
      <c r="I2065" t="s">
        <v>260</v>
      </c>
      <c r="J2065" t="s">
        <v>242</v>
      </c>
      <c r="K2065" t="s">
        <v>68</v>
      </c>
      <c r="L2065">
        <v>1</v>
      </c>
      <c r="M2065" t="s">
        <v>29</v>
      </c>
      <c r="N2065" t="s">
        <v>34</v>
      </c>
      <c r="P2065" cm="1">
        <f t="array" ref="P206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65" s="19" t="s">
        <v>406</v>
      </c>
    </row>
    <row r="2066" spans="2:18" hidden="1">
      <c r="B2066" t="s">
        <v>63</v>
      </c>
      <c r="C2066" t="s">
        <v>27</v>
      </c>
      <c r="D2066" t="s">
        <v>30</v>
      </c>
      <c r="E2066" t="s">
        <v>454</v>
      </c>
      <c r="F2066" t="s">
        <v>351</v>
      </c>
      <c r="G2066" t="s">
        <v>68</v>
      </c>
      <c r="H2066">
        <v>1</v>
      </c>
      <c r="I2066" t="s">
        <v>295</v>
      </c>
      <c r="J2066" t="s">
        <v>1029</v>
      </c>
      <c r="K2066" t="s">
        <v>68</v>
      </c>
      <c r="L2066">
        <v>1</v>
      </c>
      <c r="M2066" t="s">
        <v>29</v>
      </c>
      <c r="N2066" t="s">
        <v>35</v>
      </c>
      <c r="P2066" cm="1">
        <f t="array" ref="P206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66" s="19" t="s">
        <v>406</v>
      </c>
    </row>
    <row r="2067" spans="2:18" hidden="1">
      <c r="B2067" t="s">
        <v>63</v>
      </c>
      <c r="C2067" t="s">
        <v>27</v>
      </c>
      <c r="D2067" t="s">
        <v>30</v>
      </c>
      <c r="E2067" t="s">
        <v>454</v>
      </c>
      <c r="F2067" t="s">
        <v>351</v>
      </c>
      <c r="G2067" t="s">
        <v>68</v>
      </c>
      <c r="H2067">
        <v>1</v>
      </c>
      <c r="I2067" t="s">
        <v>227</v>
      </c>
      <c r="J2067" t="s">
        <v>228</v>
      </c>
      <c r="K2067" t="s">
        <v>23</v>
      </c>
      <c r="L2067">
        <v>1.5</v>
      </c>
      <c r="M2067" t="s">
        <v>29</v>
      </c>
      <c r="N2067" t="s">
        <v>41</v>
      </c>
      <c r="P2067" cm="1">
        <f t="array" ref="P206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67" s="19" t="s">
        <v>406</v>
      </c>
    </row>
    <row r="2068" spans="2:18" hidden="1">
      <c r="B2068" t="s">
        <v>63</v>
      </c>
      <c r="C2068" t="s">
        <v>27</v>
      </c>
      <c r="D2068" t="s">
        <v>30</v>
      </c>
      <c r="E2068" t="s">
        <v>455</v>
      </c>
      <c r="F2068" t="s">
        <v>919</v>
      </c>
      <c r="G2068" t="s">
        <v>68</v>
      </c>
      <c r="H2068">
        <v>1</v>
      </c>
      <c r="I2068" t="s">
        <v>91</v>
      </c>
      <c r="J2068" t="s">
        <v>233</v>
      </c>
      <c r="K2068" t="s">
        <v>68</v>
      </c>
      <c r="L2068">
        <v>48</v>
      </c>
      <c r="M2068" t="s">
        <v>28</v>
      </c>
      <c r="N2068" t="s">
        <v>31</v>
      </c>
      <c r="P2068" cm="1">
        <f t="array" ref="P206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68" s="19" t="s">
        <v>406</v>
      </c>
    </row>
    <row r="2069" spans="2:18" hidden="1">
      <c r="B2069" t="s">
        <v>63</v>
      </c>
      <c r="C2069" t="s">
        <v>27</v>
      </c>
      <c r="D2069" t="s">
        <v>30</v>
      </c>
      <c r="E2069" t="s">
        <v>455</v>
      </c>
      <c r="F2069" t="s">
        <v>919</v>
      </c>
      <c r="G2069" t="s">
        <v>68</v>
      </c>
      <c r="H2069">
        <v>1</v>
      </c>
      <c r="I2069" t="s">
        <v>87</v>
      </c>
      <c r="J2069" t="s">
        <v>236</v>
      </c>
      <c r="K2069" t="s">
        <v>68</v>
      </c>
      <c r="L2069">
        <v>48</v>
      </c>
      <c r="M2069" t="s">
        <v>28</v>
      </c>
      <c r="N2069" t="s">
        <v>31</v>
      </c>
      <c r="P2069" cm="1">
        <f t="array" ref="P206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69" s="19" t="s">
        <v>406</v>
      </c>
    </row>
    <row r="2070" spans="2:18" hidden="1">
      <c r="B2070" t="s">
        <v>63</v>
      </c>
      <c r="C2070" t="s">
        <v>27</v>
      </c>
      <c r="D2070" t="s">
        <v>30</v>
      </c>
      <c r="E2070" t="s">
        <v>455</v>
      </c>
      <c r="F2070" t="s">
        <v>919</v>
      </c>
      <c r="G2070" t="s">
        <v>68</v>
      </c>
      <c r="H2070">
        <v>1</v>
      </c>
      <c r="I2070" t="s">
        <v>248</v>
      </c>
      <c r="J2070" t="s">
        <v>968</v>
      </c>
      <c r="K2070" t="s">
        <v>106</v>
      </c>
      <c r="L2070">
        <v>1.715616</v>
      </c>
      <c r="M2070" t="s">
        <v>29</v>
      </c>
      <c r="N2070" t="s">
        <v>38</v>
      </c>
      <c r="P2070" cm="1">
        <f t="array" ref="P207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70" s="19" t="s">
        <v>406</v>
      </c>
    </row>
    <row r="2071" spans="2:18" hidden="1">
      <c r="B2071" t="s">
        <v>63</v>
      </c>
      <c r="C2071" t="s">
        <v>27</v>
      </c>
      <c r="D2071" t="s">
        <v>30</v>
      </c>
      <c r="E2071" t="s">
        <v>455</v>
      </c>
      <c r="F2071" t="s">
        <v>919</v>
      </c>
      <c r="G2071" t="s">
        <v>68</v>
      </c>
      <c r="H2071">
        <v>1</v>
      </c>
      <c r="I2071" t="s">
        <v>260</v>
      </c>
      <c r="J2071" t="s">
        <v>242</v>
      </c>
      <c r="K2071" t="s">
        <v>68</v>
      </c>
      <c r="L2071">
        <v>1</v>
      </c>
      <c r="M2071" t="s">
        <v>29</v>
      </c>
      <c r="N2071" t="s">
        <v>34</v>
      </c>
      <c r="P2071" cm="1">
        <f t="array" ref="P207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71" s="19" t="s">
        <v>406</v>
      </c>
    </row>
    <row r="2072" spans="2:18" hidden="1">
      <c r="B2072" t="s">
        <v>63</v>
      </c>
      <c r="C2072" t="s">
        <v>27</v>
      </c>
      <c r="D2072" t="s">
        <v>30</v>
      </c>
      <c r="E2072" t="s">
        <v>455</v>
      </c>
      <c r="F2072" t="s">
        <v>919</v>
      </c>
      <c r="G2072" t="s">
        <v>68</v>
      </c>
      <c r="H2072">
        <v>1</v>
      </c>
      <c r="I2072" t="s">
        <v>296</v>
      </c>
      <c r="J2072" t="s">
        <v>1276</v>
      </c>
      <c r="K2072" t="s">
        <v>68</v>
      </c>
      <c r="L2072">
        <v>1</v>
      </c>
      <c r="M2072" t="s">
        <v>29</v>
      </c>
      <c r="N2072" t="s">
        <v>35</v>
      </c>
      <c r="P2072" cm="1">
        <f t="array" ref="P207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72" s="19" t="s">
        <v>406</v>
      </c>
    </row>
    <row r="2073" spans="2:18" hidden="1">
      <c r="B2073" t="s">
        <v>63</v>
      </c>
      <c r="C2073" t="s">
        <v>27</v>
      </c>
      <c r="D2073" t="s">
        <v>30</v>
      </c>
      <c r="E2073" t="s">
        <v>455</v>
      </c>
      <c r="F2073" t="s">
        <v>919</v>
      </c>
      <c r="G2073" t="s">
        <v>68</v>
      </c>
      <c r="H2073">
        <v>1</v>
      </c>
      <c r="I2073" t="s">
        <v>227</v>
      </c>
      <c r="J2073" t="s">
        <v>228</v>
      </c>
      <c r="K2073" t="s">
        <v>23</v>
      </c>
      <c r="L2073">
        <v>1.5</v>
      </c>
      <c r="M2073" t="s">
        <v>29</v>
      </c>
      <c r="N2073" t="s">
        <v>41</v>
      </c>
      <c r="P2073" cm="1">
        <f t="array" ref="P207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73" s="19" t="s">
        <v>406</v>
      </c>
    </row>
    <row r="2074" spans="2:18" hidden="1">
      <c r="B2074" t="s">
        <v>63</v>
      </c>
      <c r="C2074" t="s">
        <v>27</v>
      </c>
      <c r="D2074" t="s">
        <v>30</v>
      </c>
      <c r="E2074" t="s">
        <v>456</v>
      </c>
      <c r="F2074" t="s">
        <v>352</v>
      </c>
      <c r="G2074" t="s">
        <v>68</v>
      </c>
      <c r="H2074">
        <v>1</v>
      </c>
      <c r="I2074" t="s">
        <v>99</v>
      </c>
      <c r="J2074" t="s">
        <v>231</v>
      </c>
      <c r="K2074" t="s">
        <v>68</v>
      </c>
      <c r="L2074">
        <v>24</v>
      </c>
      <c r="M2074" t="s">
        <v>28</v>
      </c>
      <c r="N2074" t="s">
        <v>31</v>
      </c>
      <c r="P2074" cm="1">
        <f t="array" ref="P207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74" s="19" t="s">
        <v>406</v>
      </c>
    </row>
    <row r="2075" spans="2:18" hidden="1">
      <c r="B2075" t="s">
        <v>63</v>
      </c>
      <c r="C2075" t="s">
        <v>27</v>
      </c>
      <c r="D2075" t="s">
        <v>30</v>
      </c>
      <c r="E2075" t="s">
        <v>456</v>
      </c>
      <c r="F2075" t="s">
        <v>352</v>
      </c>
      <c r="G2075" t="s">
        <v>68</v>
      </c>
      <c r="H2075">
        <v>1</v>
      </c>
      <c r="I2075" t="s">
        <v>95</v>
      </c>
      <c r="J2075" t="s">
        <v>317</v>
      </c>
      <c r="K2075" t="s">
        <v>68</v>
      </c>
      <c r="L2075">
        <v>30</v>
      </c>
      <c r="M2075" t="s">
        <v>28</v>
      </c>
      <c r="N2075" t="s">
        <v>31</v>
      </c>
      <c r="P2075" cm="1">
        <f t="array" ref="P207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75" s="19" t="s">
        <v>406</v>
      </c>
    </row>
    <row r="2076" spans="2:18" hidden="1">
      <c r="B2076" t="s">
        <v>63</v>
      </c>
      <c r="C2076" t="s">
        <v>27</v>
      </c>
      <c r="D2076" t="s">
        <v>30</v>
      </c>
      <c r="E2076" t="s">
        <v>456</v>
      </c>
      <c r="F2076" t="s">
        <v>352</v>
      </c>
      <c r="G2076" t="s">
        <v>68</v>
      </c>
      <c r="H2076">
        <v>1</v>
      </c>
      <c r="I2076" t="s">
        <v>248</v>
      </c>
      <c r="J2076" t="s">
        <v>968</v>
      </c>
      <c r="K2076" t="s">
        <v>106</v>
      </c>
      <c r="L2076">
        <v>1.31376</v>
      </c>
      <c r="M2076" t="s">
        <v>29</v>
      </c>
      <c r="N2076" t="s">
        <v>38</v>
      </c>
      <c r="P2076" cm="1">
        <f t="array" ref="P207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76" s="19" t="s">
        <v>406</v>
      </c>
    </row>
    <row r="2077" spans="2:18" hidden="1">
      <c r="B2077" t="s">
        <v>63</v>
      </c>
      <c r="C2077" t="s">
        <v>27</v>
      </c>
      <c r="D2077" t="s">
        <v>30</v>
      </c>
      <c r="E2077" t="s">
        <v>456</v>
      </c>
      <c r="F2077" t="s">
        <v>352</v>
      </c>
      <c r="G2077" t="s">
        <v>68</v>
      </c>
      <c r="H2077">
        <v>1</v>
      </c>
      <c r="I2077" t="s">
        <v>261</v>
      </c>
      <c r="J2077" t="s">
        <v>1258</v>
      </c>
      <c r="K2077" t="s">
        <v>68</v>
      </c>
      <c r="L2077">
        <v>1</v>
      </c>
      <c r="M2077" t="s">
        <v>29</v>
      </c>
      <c r="N2077" t="s">
        <v>34</v>
      </c>
      <c r="P2077" cm="1">
        <f t="array" ref="P207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77" s="19" t="s">
        <v>406</v>
      </c>
    </row>
    <row r="2078" spans="2:18" hidden="1">
      <c r="B2078" t="s">
        <v>63</v>
      </c>
      <c r="C2078" t="s">
        <v>27</v>
      </c>
      <c r="D2078" t="s">
        <v>30</v>
      </c>
      <c r="E2078" t="s">
        <v>456</v>
      </c>
      <c r="F2078" t="s">
        <v>352</v>
      </c>
      <c r="G2078" t="s">
        <v>68</v>
      </c>
      <c r="H2078">
        <v>1</v>
      </c>
      <c r="I2078" t="s">
        <v>297</v>
      </c>
      <c r="J2078" t="s">
        <v>1253</v>
      </c>
      <c r="K2078" t="s">
        <v>68</v>
      </c>
      <c r="L2078">
        <v>1</v>
      </c>
      <c r="M2078" t="s">
        <v>29</v>
      </c>
      <c r="N2078" t="s">
        <v>35</v>
      </c>
      <c r="P2078" cm="1">
        <f t="array" ref="P207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78" s="19" t="s">
        <v>406</v>
      </c>
    </row>
    <row r="2079" spans="2:18" hidden="1">
      <c r="B2079" t="s">
        <v>63</v>
      </c>
      <c r="C2079" t="s">
        <v>27</v>
      </c>
      <c r="D2079" t="s">
        <v>30</v>
      </c>
      <c r="E2079" t="s">
        <v>456</v>
      </c>
      <c r="F2079" t="s">
        <v>352</v>
      </c>
      <c r="G2079" t="s">
        <v>68</v>
      </c>
      <c r="H2079">
        <v>1</v>
      </c>
      <c r="I2079" t="s">
        <v>227</v>
      </c>
      <c r="J2079" t="s">
        <v>228</v>
      </c>
      <c r="K2079" t="s">
        <v>23</v>
      </c>
      <c r="L2079">
        <v>1.129</v>
      </c>
      <c r="M2079" t="s">
        <v>29</v>
      </c>
      <c r="N2079" t="s">
        <v>41</v>
      </c>
      <c r="P2079" cm="1">
        <f t="array" ref="P207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79" s="19" t="s">
        <v>406</v>
      </c>
    </row>
    <row r="2080" spans="2:18" hidden="1">
      <c r="B2080" t="s">
        <v>63</v>
      </c>
      <c r="C2080" t="s">
        <v>27</v>
      </c>
      <c r="D2080" t="s">
        <v>30</v>
      </c>
      <c r="E2080" t="s">
        <v>457</v>
      </c>
      <c r="F2080" t="s">
        <v>353</v>
      </c>
      <c r="G2080" t="s">
        <v>68</v>
      </c>
      <c r="H2080">
        <v>1</v>
      </c>
      <c r="I2080" t="s">
        <v>99</v>
      </c>
      <c r="J2080" t="s">
        <v>231</v>
      </c>
      <c r="K2080" t="s">
        <v>68</v>
      </c>
      <c r="L2080">
        <v>24</v>
      </c>
      <c r="M2080" t="s">
        <v>28</v>
      </c>
      <c r="N2080" t="s">
        <v>31</v>
      </c>
      <c r="P2080" cm="1">
        <f t="array" ref="P208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80" s="19" t="s">
        <v>406</v>
      </c>
    </row>
    <row r="2081" spans="2:18" hidden="1">
      <c r="B2081" t="s">
        <v>63</v>
      </c>
      <c r="C2081" t="s">
        <v>27</v>
      </c>
      <c r="D2081" t="s">
        <v>30</v>
      </c>
      <c r="E2081" t="s">
        <v>457</v>
      </c>
      <c r="F2081" t="s">
        <v>353</v>
      </c>
      <c r="G2081" t="s">
        <v>68</v>
      </c>
      <c r="H2081">
        <v>1</v>
      </c>
      <c r="I2081" t="s">
        <v>95</v>
      </c>
      <c r="J2081" t="s">
        <v>317</v>
      </c>
      <c r="K2081" t="s">
        <v>68</v>
      </c>
      <c r="L2081">
        <v>30</v>
      </c>
      <c r="M2081" t="s">
        <v>28</v>
      </c>
      <c r="N2081" t="s">
        <v>31</v>
      </c>
      <c r="P2081" cm="1">
        <f t="array" ref="P208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81" s="19" t="s">
        <v>406</v>
      </c>
    </row>
    <row r="2082" spans="2:18" hidden="1">
      <c r="B2082" t="s">
        <v>63</v>
      </c>
      <c r="C2082" t="s">
        <v>27</v>
      </c>
      <c r="D2082" t="s">
        <v>30</v>
      </c>
      <c r="E2082" t="s">
        <v>457</v>
      </c>
      <c r="F2082" t="s">
        <v>353</v>
      </c>
      <c r="G2082" t="s">
        <v>68</v>
      </c>
      <c r="H2082">
        <v>1</v>
      </c>
      <c r="I2082" t="s">
        <v>248</v>
      </c>
      <c r="J2082" t="s">
        <v>968</v>
      </c>
      <c r="K2082" t="s">
        <v>106</v>
      </c>
      <c r="L2082">
        <v>1.31376</v>
      </c>
      <c r="M2082" t="s">
        <v>29</v>
      </c>
      <c r="N2082" t="s">
        <v>38</v>
      </c>
      <c r="P2082" cm="1">
        <f t="array" ref="P208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82" s="19" t="s">
        <v>406</v>
      </c>
    </row>
    <row r="2083" spans="2:18" hidden="1">
      <c r="B2083" t="s">
        <v>63</v>
      </c>
      <c r="C2083" t="s">
        <v>27</v>
      </c>
      <c r="D2083" t="s">
        <v>30</v>
      </c>
      <c r="E2083" t="s">
        <v>457</v>
      </c>
      <c r="F2083" t="s">
        <v>353</v>
      </c>
      <c r="G2083" t="s">
        <v>68</v>
      </c>
      <c r="H2083">
        <v>1</v>
      </c>
      <c r="I2083" t="s">
        <v>261</v>
      </c>
      <c r="J2083" t="s">
        <v>1258</v>
      </c>
      <c r="K2083" t="s">
        <v>68</v>
      </c>
      <c r="L2083">
        <v>1</v>
      </c>
      <c r="M2083" t="s">
        <v>29</v>
      </c>
      <c r="N2083" t="s">
        <v>34</v>
      </c>
      <c r="P2083" cm="1">
        <f t="array" ref="P208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83" s="19" t="s">
        <v>406</v>
      </c>
    </row>
    <row r="2084" spans="2:18" hidden="1">
      <c r="B2084" t="s">
        <v>63</v>
      </c>
      <c r="C2084" t="s">
        <v>27</v>
      </c>
      <c r="D2084" t="s">
        <v>30</v>
      </c>
      <c r="E2084" t="s">
        <v>457</v>
      </c>
      <c r="F2084" t="s">
        <v>353</v>
      </c>
      <c r="G2084" t="s">
        <v>68</v>
      </c>
      <c r="H2084">
        <v>1</v>
      </c>
      <c r="I2084" t="s">
        <v>298</v>
      </c>
      <c r="J2084" t="s">
        <v>1259</v>
      </c>
      <c r="K2084" t="s">
        <v>68</v>
      </c>
      <c r="L2084">
        <v>1</v>
      </c>
      <c r="M2084" t="s">
        <v>29</v>
      </c>
      <c r="N2084" t="s">
        <v>35</v>
      </c>
      <c r="P2084" cm="1">
        <f t="array" ref="P208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84" s="19" t="s">
        <v>406</v>
      </c>
    </row>
    <row r="2085" spans="2:18" hidden="1">
      <c r="B2085" t="s">
        <v>63</v>
      </c>
      <c r="C2085" t="s">
        <v>27</v>
      </c>
      <c r="D2085" t="s">
        <v>30</v>
      </c>
      <c r="E2085" t="s">
        <v>457</v>
      </c>
      <c r="F2085" t="s">
        <v>353</v>
      </c>
      <c r="G2085" t="s">
        <v>68</v>
      </c>
      <c r="H2085">
        <v>1</v>
      </c>
      <c r="I2085" t="s">
        <v>227</v>
      </c>
      <c r="J2085" t="s">
        <v>228</v>
      </c>
      <c r="K2085" t="s">
        <v>23</v>
      </c>
      <c r="L2085">
        <v>1.129</v>
      </c>
      <c r="M2085" t="s">
        <v>29</v>
      </c>
      <c r="N2085" t="s">
        <v>41</v>
      </c>
      <c r="P2085" cm="1">
        <f t="array" ref="P208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85" s="19" t="s">
        <v>406</v>
      </c>
    </row>
    <row r="2086" spans="2:18" hidden="1">
      <c r="B2086" t="s">
        <v>63</v>
      </c>
      <c r="C2086" t="s">
        <v>27</v>
      </c>
      <c r="D2086" t="s">
        <v>30</v>
      </c>
      <c r="E2086" t="s">
        <v>458</v>
      </c>
      <c r="F2086" t="s">
        <v>354</v>
      </c>
      <c r="G2086" t="s">
        <v>68</v>
      </c>
      <c r="H2086">
        <v>1</v>
      </c>
      <c r="I2086" t="s">
        <v>99</v>
      </c>
      <c r="J2086" t="s">
        <v>231</v>
      </c>
      <c r="K2086" t="s">
        <v>68</v>
      </c>
      <c r="L2086">
        <v>36</v>
      </c>
      <c r="M2086" t="s">
        <v>28</v>
      </c>
      <c r="N2086" t="s">
        <v>31</v>
      </c>
      <c r="P2086" cm="1">
        <f t="array" ref="P208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86" s="19" t="s">
        <v>406</v>
      </c>
    </row>
    <row r="2087" spans="2:18" hidden="1">
      <c r="B2087" t="s">
        <v>63</v>
      </c>
      <c r="C2087" t="s">
        <v>27</v>
      </c>
      <c r="D2087" t="s">
        <v>30</v>
      </c>
      <c r="E2087" t="s">
        <v>458</v>
      </c>
      <c r="F2087" t="s">
        <v>354</v>
      </c>
      <c r="G2087" t="s">
        <v>68</v>
      </c>
      <c r="H2087">
        <v>1</v>
      </c>
      <c r="I2087" t="s">
        <v>95</v>
      </c>
      <c r="J2087" t="s">
        <v>317</v>
      </c>
      <c r="K2087" t="s">
        <v>68</v>
      </c>
      <c r="L2087">
        <v>36</v>
      </c>
      <c r="M2087" t="s">
        <v>28</v>
      </c>
      <c r="N2087" t="s">
        <v>31</v>
      </c>
      <c r="P2087" cm="1">
        <f t="array" ref="P208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87" s="19" t="s">
        <v>406</v>
      </c>
    </row>
    <row r="2088" spans="2:18" hidden="1">
      <c r="B2088" t="s">
        <v>63</v>
      </c>
      <c r="C2088" t="s">
        <v>27</v>
      </c>
      <c r="D2088" t="s">
        <v>30</v>
      </c>
      <c r="E2088" t="s">
        <v>458</v>
      </c>
      <c r="F2088" t="s">
        <v>354</v>
      </c>
      <c r="G2088" t="s">
        <v>68</v>
      </c>
      <c r="H2088">
        <v>1</v>
      </c>
      <c r="I2088" t="s">
        <v>248</v>
      </c>
      <c r="J2088" t="s">
        <v>968</v>
      </c>
      <c r="K2088" t="s">
        <v>106</v>
      </c>
      <c r="L2088">
        <v>1.5765119999999999</v>
      </c>
      <c r="M2088" t="s">
        <v>29</v>
      </c>
      <c r="N2088" t="s">
        <v>38</v>
      </c>
      <c r="P2088" cm="1">
        <f t="array" ref="P208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88" s="19" t="s">
        <v>406</v>
      </c>
    </row>
    <row r="2089" spans="2:18" hidden="1">
      <c r="B2089" t="s">
        <v>63</v>
      </c>
      <c r="C2089" t="s">
        <v>27</v>
      </c>
      <c r="D2089" t="s">
        <v>30</v>
      </c>
      <c r="E2089" t="s">
        <v>458</v>
      </c>
      <c r="F2089" t="s">
        <v>354</v>
      </c>
      <c r="G2089" t="s">
        <v>68</v>
      </c>
      <c r="H2089">
        <v>1</v>
      </c>
      <c r="I2089" t="s">
        <v>255</v>
      </c>
      <c r="J2089" t="s">
        <v>1271</v>
      </c>
      <c r="K2089" t="s">
        <v>68</v>
      </c>
      <c r="L2089">
        <v>1</v>
      </c>
      <c r="M2089" t="s">
        <v>29</v>
      </c>
      <c r="N2089" t="s">
        <v>34</v>
      </c>
      <c r="P2089" cm="1">
        <f t="array" ref="P208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89" s="19" t="s">
        <v>406</v>
      </c>
    </row>
    <row r="2090" spans="2:18" hidden="1">
      <c r="B2090" t="s">
        <v>63</v>
      </c>
      <c r="C2090" t="s">
        <v>27</v>
      </c>
      <c r="D2090" t="s">
        <v>30</v>
      </c>
      <c r="E2090" t="s">
        <v>458</v>
      </c>
      <c r="F2090" t="s">
        <v>354</v>
      </c>
      <c r="G2090" t="s">
        <v>68</v>
      </c>
      <c r="H2090">
        <v>1</v>
      </c>
      <c r="I2090" t="s">
        <v>289</v>
      </c>
      <c r="J2090" t="s">
        <v>1272</v>
      </c>
      <c r="K2090" t="s">
        <v>68</v>
      </c>
      <c r="L2090">
        <v>1</v>
      </c>
      <c r="M2090" t="s">
        <v>29</v>
      </c>
      <c r="N2090" t="s">
        <v>35</v>
      </c>
      <c r="P2090" cm="1">
        <f t="array" ref="P209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90" s="19" t="s">
        <v>406</v>
      </c>
    </row>
    <row r="2091" spans="2:18" hidden="1">
      <c r="B2091" t="s">
        <v>63</v>
      </c>
      <c r="C2091" t="s">
        <v>27</v>
      </c>
      <c r="D2091" t="s">
        <v>30</v>
      </c>
      <c r="E2091" t="s">
        <v>458</v>
      </c>
      <c r="F2091" t="s">
        <v>354</v>
      </c>
      <c r="G2091" t="s">
        <v>68</v>
      </c>
      <c r="H2091">
        <v>1</v>
      </c>
      <c r="I2091" t="s">
        <v>227</v>
      </c>
      <c r="J2091" t="s">
        <v>228</v>
      </c>
      <c r="K2091" t="s">
        <v>23</v>
      </c>
      <c r="L2091">
        <v>1.3759999999999999</v>
      </c>
      <c r="M2091" t="s">
        <v>29</v>
      </c>
      <c r="N2091" t="s">
        <v>41</v>
      </c>
      <c r="P2091" cm="1">
        <f t="array" ref="P209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91" s="19" t="s">
        <v>406</v>
      </c>
    </row>
    <row r="2092" spans="2:18" hidden="1">
      <c r="B2092" t="s">
        <v>63</v>
      </c>
      <c r="C2092" t="s">
        <v>27</v>
      </c>
      <c r="D2092" t="s">
        <v>30</v>
      </c>
      <c r="E2092" t="s">
        <v>459</v>
      </c>
      <c r="F2092" t="s">
        <v>355</v>
      </c>
      <c r="G2092" t="s">
        <v>68</v>
      </c>
      <c r="H2092">
        <v>1</v>
      </c>
      <c r="I2092" t="s">
        <v>99</v>
      </c>
      <c r="J2092" t="s">
        <v>231</v>
      </c>
      <c r="K2092" t="s">
        <v>68</v>
      </c>
      <c r="L2092">
        <v>36</v>
      </c>
      <c r="M2092" t="s">
        <v>28</v>
      </c>
      <c r="N2092" t="s">
        <v>31</v>
      </c>
      <c r="P2092" cm="1">
        <f t="array" ref="P209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92" s="19" t="s">
        <v>406</v>
      </c>
    </row>
    <row r="2093" spans="2:18" hidden="1">
      <c r="B2093" t="s">
        <v>63</v>
      </c>
      <c r="C2093" t="s">
        <v>27</v>
      </c>
      <c r="D2093" t="s">
        <v>30</v>
      </c>
      <c r="E2093" t="s">
        <v>459</v>
      </c>
      <c r="F2093" t="s">
        <v>355</v>
      </c>
      <c r="G2093" t="s">
        <v>68</v>
      </c>
      <c r="H2093">
        <v>1</v>
      </c>
      <c r="I2093" t="s">
        <v>95</v>
      </c>
      <c r="J2093" t="s">
        <v>317</v>
      </c>
      <c r="K2093" t="s">
        <v>68</v>
      </c>
      <c r="L2093">
        <v>36</v>
      </c>
      <c r="M2093" t="s">
        <v>28</v>
      </c>
      <c r="N2093" t="s">
        <v>31</v>
      </c>
      <c r="P2093" cm="1">
        <f t="array" ref="P209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93" s="19" t="s">
        <v>406</v>
      </c>
    </row>
    <row r="2094" spans="2:18" hidden="1">
      <c r="B2094" t="s">
        <v>63</v>
      </c>
      <c r="C2094" t="s">
        <v>27</v>
      </c>
      <c r="D2094" t="s">
        <v>30</v>
      </c>
      <c r="E2094" t="s">
        <v>459</v>
      </c>
      <c r="F2094" t="s">
        <v>355</v>
      </c>
      <c r="G2094" t="s">
        <v>68</v>
      </c>
      <c r="H2094">
        <v>1</v>
      </c>
      <c r="I2094" t="s">
        <v>248</v>
      </c>
      <c r="J2094" t="s">
        <v>968</v>
      </c>
      <c r="K2094" t="s">
        <v>106</v>
      </c>
      <c r="L2094">
        <v>1.5765119999999999</v>
      </c>
      <c r="M2094" t="s">
        <v>29</v>
      </c>
      <c r="N2094" t="s">
        <v>38</v>
      </c>
      <c r="P2094" cm="1">
        <f t="array" ref="P209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94" s="19" t="s">
        <v>406</v>
      </c>
    </row>
    <row r="2095" spans="2:18" hidden="1">
      <c r="B2095" t="s">
        <v>63</v>
      </c>
      <c r="C2095" t="s">
        <v>27</v>
      </c>
      <c r="D2095" t="s">
        <v>30</v>
      </c>
      <c r="E2095" t="s">
        <v>459</v>
      </c>
      <c r="F2095" t="s">
        <v>355</v>
      </c>
      <c r="G2095" t="s">
        <v>68</v>
      </c>
      <c r="H2095">
        <v>1</v>
      </c>
      <c r="I2095" t="s">
        <v>262</v>
      </c>
      <c r="J2095" t="s">
        <v>1277</v>
      </c>
      <c r="K2095" t="s">
        <v>68</v>
      </c>
      <c r="L2095">
        <v>1</v>
      </c>
      <c r="M2095" t="s">
        <v>29</v>
      </c>
      <c r="N2095" t="s">
        <v>34</v>
      </c>
      <c r="P2095" cm="1">
        <f t="array" ref="P209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095" s="19" t="s">
        <v>406</v>
      </c>
    </row>
    <row r="2096" spans="2:18" hidden="1">
      <c r="B2096" t="s">
        <v>63</v>
      </c>
      <c r="C2096" t="s">
        <v>27</v>
      </c>
      <c r="D2096" t="s">
        <v>30</v>
      </c>
      <c r="E2096" t="s">
        <v>459</v>
      </c>
      <c r="F2096" t="s">
        <v>355</v>
      </c>
      <c r="G2096" t="s">
        <v>68</v>
      </c>
      <c r="H2096">
        <v>1</v>
      </c>
      <c r="I2096" t="s">
        <v>299</v>
      </c>
      <c r="J2096" t="s">
        <v>1278</v>
      </c>
      <c r="K2096" t="s">
        <v>68</v>
      </c>
      <c r="L2096">
        <v>1</v>
      </c>
      <c r="M2096" t="s">
        <v>29</v>
      </c>
      <c r="N2096" t="s">
        <v>35</v>
      </c>
      <c r="P2096" cm="1">
        <f t="array" ref="P209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096" s="19" t="s">
        <v>406</v>
      </c>
    </row>
    <row r="2097" spans="2:18" hidden="1">
      <c r="B2097" t="s">
        <v>63</v>
      </c>
      <c r="C2097" t="s">
        <v>27</v>
      </c>
      <c r="D2097" t="s">
        <v>30</v>
      </c>
      <c r="E2097" t="s">
        <v>459</v>
      </c>
      <c r="F2097" t="s">
        <v>355</v>
      </c>
      <c r="G2097" t="s">
        <v>68</v>
      </c>
      <c r="H2097">
        <v>1</v>
      </c>
      <c r="I2097" t="s">
        <v>227</v>
      </c>
      <c r="J2097" t="s">
        <v>228</v>
      </c>
      <c r="K2097" t="s">
        <v>23</v>
      </c>
      <c r="L2097">
        <v>1.3759999999999999</v>
      </c>
      <c r="M2097" t="s">
        <v>29</v>
      </c>
      <c r="N2097" t="s">
        <v>41</v>
      </c>
      <c r="P2097" cm="1">
        <f t="array" ref="P209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097" s="19" t="s">
        <v>406</v>
      </c>
    </row>
    <row r="2098" spans="2:18" hidden="1">
      <c r="B2098" t="s">
        <v>63</v>
      </c>
      <c r="C2098" t="s">
        <v>27</v>
      </c>
      <c r="D2098" t="s">
        <v>30</v>
      </c>
      <c r="E2098" t="s">
        <v>460</v>
      </c>
      <c r="F2098" t="s">
        <v>356</v>
      </c>
      <c r="G2098" t="s">
        <v>68</v>
      </c>
      <c r="H2098">
        <v>1</v>
      </c>
      <c r="I2098" t="s">
        <v>99</v>
      </c>
      <c r="J2098" t="s">
        <v>231</v>
      </c>
      <c r="K2098" t="s">
        <v>68</v>
      </c>
      <c r="L2098">
        <v>30</v>
      </c>
      <c r="M2098" t="s">
        <v>28</v>
      </c>
      <c r="N2098" t="s">
        <v>31</v>
      </c>
      <c r="P2098" cm="1">
        <f t="array" ref="P209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98" s="19" t="s">
        <v>406</v>
      </c>
    </row>
    <row r="2099" spans="2:18" hidden="1">
      <c r="B2099" t="s">
        <v>63</v>
      </c>
      <c r="C2099" t="s">
        <v>27</v>
      </c>
      <c r="D2099" t="s">
        <v>30</v>
      </c>
      <c r="E2099" t="s">
        <v>460</v>
      </c>
      <c r="F2099" t="s">
        <v>356</v>
      </c>
      <c r="G2099" t="s">
        <v>68</v>
      </c>
      <c r="H2099">
        <v>1</v>
      </c>
      <c r="I2099" t="s">
        <v>95</v>
      </c>
      <c r="J2099" t="s">
        <v>317</v>
      </c>
      <c r="K2099" t="s">
        <v>68</v>
      </c>
      <c r="L2099">
        <v>36</v>
      </c>
      <c r="M2099" t="s">
        <v>28</v>
      </c>
      <c r="N2099" t="s">
        <v>31</v>
      </c>
      <c r="P2099" cm="1">
        <f t="array" ref="P209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099" s="19" t="s">
        <v>406</v>
      </c>
    </row>
    <row r="2100" spans="2:18" hidden="1">
      <c r="B2100" t="s">
        <v>63</v>
      </c>
      <c r="C2100" t="s">
        <v>27</v>
      </c>
      <c r="D2100" t="s">
        <v>30</v>
      </c>
      <c r="E2100" t="s">
        <v>460</v>
      </c>
      <c r="F2100" t="s">
        <v>356</v>
      </c>
      <c r="G2100" t="s">
        <v>68</v>
      </c>
      <c r="H2100">
        <v>1</v>
      </c>
      <c r="I2100" t="s">
        <v>248</v>
      </c>
      <c r="J2100" t="s">
        <v>968</v>
      </c>
      <c r="K2100" t="s">
        <v>106</v>
      </c>
      <c r="L2100">
        <v>1.5765119999999999</v>
      </c>
      <c r="M2100" t="s">
        <v>29</v>
      </c>
      <c r="N2100" t="s">
        <v>38</v>
      </c>
      <c r="P2100" cm="1">
        <f t="array" ref="P210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00" s="19" t="s">
        <v>406</v>
      </c>
    </row>
    <row r="2101" spans="2:18" hidden="1">
      <c r="B2101" t="s">
        <v>63</v>
      </c>
      <c r="C2101" t="s">
        <v>27</v>
      </c>
      <c r="D2101" t="s">
        <v>30</v>
      </c>
      <c r="E2101" t="s">
        <v>460</v>
      </c>
      <c r="F2101" t="s">
        <v>356</v>
      </c>
      <c r="G2101" t="s">
        <v>68</v>
      </c>
      <c r="H2101">
        <v>1</v>
      </c>
      <c r="I2101" t="s">
        <v>255</v>
      </c>
      <c r="J2101" t="s">
        <v>1271</v>
      </c>
      <c r="K2101" t="s">
        <v>68</v>
      </c>
      <c r="L2101">
        <v>1</v>
      </c>
      <c r="M2101" t="s">
        <v>29</v>
      </c>
      <c r="N2101" t="s">
        <v>34</v>
      </c>
      <c r="P2101" cm="1">
        <f t="array" ref="P210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01" s="19" t="s">
        <v>406</v>
      </c>
    </row>
    <row r="2102" spans="2:18" hidden="1">
      <c r="B2102" t="s">
        <v>63</v>
      </c>
      <c r="C2102" t="s">
        <v>27</v>
      </c>
      <c r="D2102" t="s">
        <v>30</v>
      </c>
      <c r="E2102" t="s">
        <v>460</v>
      </c>
      <c r="F2102" t="s">
        <v>356</v>
      </c>
      <c r="G2102" t="s">
        <v>68</v>
      </c>
      <c r="H2102">
        <v>1</v>
      </c>
      <c r="I2102" t="s">
        <v>289</v>
      </c>
      <c r="J2102" t="s">
        <v>1272</v>
      </c>
      <c r="K2102" t="s">
        <v>68</v>
      </c>
      <c r="L2102">
        <v>1</v>
      </c>
      <c r="M2102" t="s">
        <v>29</v>
      </c>
      <c r="N2102" t="s">
        <v>35</v>
      </c>
      <c r="P2102" cm="1">
        <f t="array" ref="P210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02" s="19" t="s">
        <v>406</v>
      </c>
    </row>
    <row r="2103" spans="2:18" hidden="1">
      <c r="B2103" t="s">
        <v>63</v>
      </c>
      <c r="C2103" t="s">
        <v>27</v>
      </c>
      <c r="D2103" t="s">
        <v>30</v>
      </c>
      <c r="E2103" t="s">
        <v>460</v>
      </c>
      <c r="F2103" t="s">
        <v>356</v>
      </c>
      <c r="G2103" t="s">
        <v>68</v>
      </c>
      <c r="H2103">
        <v>1</v>
      </c>
      <c r="I2103" t="s">
        <v>227</v>
      </c>
      <c r="J2103" t="s">
        <v>228</v>
      </c>
      <c r="K2103" t="s">
        <v>23</v>
      </c>
      <c r="L2103">
        <v>1.3759999999999999</v>
      </c>
      <c r="M2103" t="s">
        <v>29</v>
      </c>
      <c r="N2103" t="s">
        <v>41</v>
      </c>
      <c r="P2103" cm="1">
        <f t="array" ref="P210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03" s="19" t="s">
        <v>406</v>
      </c>
    </row>
    <row r="2104" spans="2:18" hidden="1">
      <c r="B2104" t="s">
        <v>63</v>
      </c>
      <c r="C2104" t="s">
        <v>27</v>
      </c>
      <c r="D2104" t="s">
        <v>30</v>
      </c>
      <c r="E2104" t="s">
        <v>462</v>
      </c>
      <c r="F2104" t="s">
        <v>357</v>
      </c>
      <c r="G2104" t="s">
        <v>68</v>
      </c>
      <c r="H2104">
        <v>1</v>
      </c>
      <c r="I2104" t="s">
        <v>103</v>
      </c>
      <c r="J2104" t="s">
        <v>234</v>
      </c>
      <c r="K2104" t="s">
        <v>68</v>
      </c>
      <c r="L2104">
        <v>48</v>
      </c>
      <c r="M2104" t="s">
        <v>28</v>
      </c>
      <c r="N2104" t="s">
        <v>31</v>
      </c>
      <c r="P2104" cm="1">
        <f t="array" ref="P210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04" s="19" t="s">
        <v>406</v>
      </c>
    </row>
    <row r="2105" spans="2:18" hidden="1">
      <c r="B2105" t="s">
        <v>63</v>
      </c>
      <c r="C2105" t="s">
        <v>27</v>
      </c>
      <c r="D2105" t="s">
        <v>30</v>
      </c>
      <c r="E2105" t="s">
        <v>462</v>
      </c>
      <c r="F2105" t="s">
        <v>357</v>
      </c>
      <c r="G2105" t="s">
        <v>68</v>
      </c>
      <c r="H2105">
        <v>1</v>
      </c>
      <c r="I2105" t="s">
        <v>95</v>
      </c>
      <c r="J2105" t="s">
        <v>317</v>
      </c>
      <c r="K2105" t="s">
        <v>68</v>
      </c>
      <c r="L2105">
        <v>48</v>
      </c>
      <c r="M2105" t="s">
        <v>28</v>
      </c>
      <c r="N2105" t="s">
        <v>31</v>
      </c>
      <c r="P2105" cm="1">
        <f t="array" ref="P210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05" s="19" t="s">
        <v>406</v>
      </c>
    </row>
    <row r="2106" spans="2:18" hidden="1">
      <c r="B2106" t="s">
        <v>63</v>
      </c>
      <c r="C2106" t="s">
        <v>27</v>
      </c>
      <c r="D2106" t="s">
        <v>30</v>
      </c>
      <c r="E2106" t="s">
        <v>462</v>
      </c>
      <c r="F2106" t="s">
        <v>357</v>
      </c>
      <c r="G2106" t="s">
        <v>68</v>
      </c>
      <c r="H2106">
        <v>1</v>
      </c>
      <c r="I2106" t="s">
        <v>248</v>
      </c>
      <c r="J2106" t="s">
        <v>968</v>
      </c>
      <c r="K2106" t="s">
        <v>106</v>
      </c>
      <c r="L2106">
        <v>2.0401920000000002</v>
      </c>
      <c r="M2106" t="s">
        <v>29</v>
      </c>
      <c r="N2106" t="s">
        <v>38</v>
      </c>
      <c r="P2106" cm="1">
        <f t="array" ref="P210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06" s="19" t="s">
        <v>406</v>
      </c>
    </row>
    <row r="2107" spans="2:18" hidden="1">
      <c r="B2107" t="s">
        <v>63</v>
      </c>
      <c r="C2107" t="s">
        <v>27</v>
      </c>
      <c r="D2107" t="s">
        <v>30</v>
      </c>
      <c r="E2107" t="s">
        <v>462</v>
      </c>
      <c r="F2107" t="s">
        <v>357</v>
      </c>
      <c r="G2107" t="s">
        <v>68</v>
      </c>
      <c r="H2107">
        <v>1</v>
      </c>
      <c r="I2107" t="s">
        <v>263</v>
      </c>
      <c r="J2107" t="s">
        <v>1246</v>
      </c>
      <c r="K2107" t="s">
        <v>68</v>
      </c>
      <c r="L2107">
        <v>1</v>
      </c>
      <c r="M2107" t="s">
        <v>29</v>
      </c>
      <c r="N2107" t="s">
        <v>34</v>
      </c>
      <c r="P2107" cm="1">
        <f t="array" ref="P210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07" s="19" t="s">
        <v>406</v>
      </c>
    </row>
    <row r="2108" spans="2:18" hidden="1">
      <c r="B2108" t="s">
        <v>63</v>
      </c>
      <c r="C2108" t="s">
        <v>27</v>
      </c>
      <c r="D2108" t="s">
        <v>30</v>
      </c>
      <c r="E2108" t="s">
        <v>462</v>
      </c>
      <c r="F2108" t="s">
        <v>357</v>
      </c>
      <c r="G2108" t="s">
        <v>68</v>
      </c>
      <c r="H2108">
        <v>1</v>
      </c>
      <c r="I2108" t="s">
        <v>300</v>
      </c>
      <c r="J2108" t="s">
        <v>1247</v>
      </c>
      <c r="K2108" t="s">
        <v>68</v>
      </c>
      <c r="L2108">
        <v>1</v>
      </c>
      <c r="M2108" t="s">
        <v>29</v>
      </c>
      <c r="N2108" t="s">
        <v>35</v>
      </c>
      <c r="P2108" cm="1">
        <f t="array" ref="P210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08" s="19" t="s">
        <v>406</v>
      </c>
    </row>
    <row r="2109" spans="2:18" hidden="1">
      <c r="B2109" t="s">
        <v>63</v>
      </c>
      <c r="C2109" t="s">
        <v>27</v>
      </c>
      <c r="D2109" t="s">
        <v>30</v>
      </c>
      <c r="E2109" t="s">
        <v>462</v>
      </c>
      <c r="F2109" t="s">
        <v>357</v>
      </c>
      <c r="G2109" t="s">
        <v>68</v>
      </c>
      <c r="H2109">
        <v>1</v>
      </c>
      <c r="I2109" t="s">
        <v>227</v>
      </c>
      <c r="J2109" t="s">
        <v>228</v>
      </c>
      <c r="K2109" t="s">
        <v>23</v>
      </c>
      <c r="L2109">
        <v>3.3519999999999999</v>
      </c>
      <c r="M2109" t="s">
        <v>29</v>
      </c>
      <c r="N2109" t="s">
        <v>41</v>
      </c>
      <c r="P2109" cm="1">
        <f t="array" ref="P210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09" s="19" t="s">
        <v>406</v>
      </c>
    </row>
    <row r="2110" spans="2:18" hidden="1">
      <c r="B2110" t="s">
        <v>63</v>
      </c>
      <c r="C2110" t="s">
        <v>27</v>
      </c>
      <c r="D2110" t="s">
        <v>30</v>
      </c>
      <c r="E2110" t="s">
        <v>463</v>
      </c>
      <c r="F2110" t="s">
        <v>358</v>
      </c>
      <c r="G2110" t="s">
        <v>68</v>
      </c>
      <c r="H2110">
        <v>1</v>
      </c>
      <c r="I2110" t="s">
        <v>103</v>
      </c>
      <c r="J2110" t="s">
        <v>234</v>
      </c>
      <c r="K2110" t="s">
        <v>68</v>
      </c>
      <c r="L2110">
        <v>48</v>
      </c>
      <c r="M2110" t="s">
        <v>28</v>
      </c>
      <c r="N2110" t="s">
        <v>31</v>
      </c>
      <c r="P2110" cm="1">
        <f t="array" ref="P211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10" s="19" t="s">
        <v>406</v>
      </c>
    </row>
    <row r="2111" spans="2:18" hidden="1">
      <c r="B2111" t="s">
        <v>63</v>
      </c>
      <c r="C2111" t="s">
        <v>27</v>
      </c>
      <c r="D2111" t="s">
        <v>30</v>
      </c>
      <c r="E2111" t="s">
        <v>463</v>
      </c>
      <c r="F2111" t="s">
        <v>358</v>
      </c>
      <c r="G2111" t="s">
        <v>68</v>
      </c>
      <c r="H2111">
        <v>1</v>
      </c>
      <c r="I2111" t="s">
        <v>95</v>
      </c>
      <c r="J2111" t="s">
        <v>317</v>
      </c>
      <c r="K2111" t="s">
        <v>68</v>
      </c>
      <c r="L2111">
        <v>48</v>
      </c>
      <c r="M2111" t="s">
        <v>28</v>
      </c>
      <c r="N2111" t="s">
        <v>31</v>
      </c>
      <c r="P2111" cm="1">
        <f t="array" ref="P211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11" s="19" t="s">
        <v>406</v>
      </c>
    </row>
    <row r="2112" spans="2:18" hidden="1">
      <c r="B2112" t="s">
        <v>63</v>
      </c>
      <c r="C2112" t="s">
        <v>27</v>
      </c>
      <c r="D2112" t="s">
        <v>30</v>
      </c>
      <c r="E2112" t="s">
        <v>463</v>
      </c>
      <c r="F2112" t="s">
        <v>358</v>
      </c>
      <c r="G2112" t="s">
        <v>68</v>
      </c>
      <c r="H2112">
        <v>1</v>
      </c>
      <c r="I2112" t="s">
        <v>248</v>
      </c>
      <c r="J2112" t="s">
        <v>968</v>
      </c>
      <c r="K2112" t="s">
        <v>106</v>
      </c>
      <c r="L2112">
        <v>2.0401920000000002</v>
      </c>
      <c r="M2112" t="s">
        <v>29</v>
      </c>
      <c r="N2112" t="s">
        <v>38</v>
      </c>
      <c r="P2112" cm="1">
        <f t="array" ref="P211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12" s="19" t="s">
        <v>406</v>
      </c>
    </row>
    <row r="2113" spans="2:18" hidden="1">
      <c r="B2113" t="s">
        <v>63</v>
      </c>
      <c r="C2113" t="s">
        <v>27</v>
      </c>
      <c r="D2113" t="s">
        <v>30</v>
      </c>
      <c r="E2113" t="s">
        <v>463</v>
      </c>
      <c r="F2113" t="s">
        <v>358</v>
      </c>
      <c r="G2113" t="s">
        <v>68</v>
      </c>
      <c r="H2113">
        <v>1</v>
      </c>
      <c r="I2113" t="s">
        <v>263</v>
      </c>
      <c r="J2113" t="s">
        <v>1246</v>
      </c>
      <c r="K2113" t="s">
        <v>68</v>
      </c>
      <c r="L2113">
        <v>1</v>
      </c>
      <c r="M2113" t="s">
        <v>29</v>
      </c>
      <c r="N2113" t="s">
        <v>34</v>
      </c>
      <c r="P2113" cm="1">
        <f t="array" ref="P211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13" s="19" t="s">
        <v>406</v>
      </c>
    </row>
    <row r="2114" spans="2:18" hidden="1">
      <c r="B2114" t="s">
        <v>63</v>
      </c>
      <c r="C2114" t="s">
        <v>27</v>
      </c>
      <c r="D2114" t="s">
        <v>30</v>
      </c>
      <c r="E2114" t="s">
        <v>463</v>
      </c>
      <c r="F2114" t="s">
        <v>358</v>
      </c>
      <c r="G2114" t="s">
        <v>68</v>
      </c>
      <c r="H2114">
        <v>1</v>
      </c>
      <c r="I2114" t="s">
        <v>300</v>
      </c>
      <c r="J2114" t="s">
        <v>1247</v>
      </c>
      <c r="K2114" t="s">
        <v>68</v>
      </c>
      <c r="L2114">
        <v>1</v>
      </c>
      <c r="M2114" t="s">
        <v>29</v>
      </c>
      <c r="N2114" t="s">
        <v>35</v>
      </c>
      <c r="P2114" cm="1">
        <f t="array" ref="P211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14" s="19" t="s">
        <v>406</v>
      </c>
    </row>
    <row r="2115" spans="2:18" hidden="1">
      <c r="B2115" t="s">
        <v>63</v>
      </c>
      <c r="C2115" t="s">
        <v>27</v>
      </c>
      <c r="D2115" t="s">
        <v>30</v>
      </c>
      <c r="E2115" t="s">
        <v>463</v>
      </c>
      <c r="F2115" t="s">
        <v>358</v>
      </c>
      <c r="G2115" t="s">
        <v>68</v>
      </c>
      <c r="H2115">
        <v>1</v>
      </c>
      <c r="I2115" t="s">
        <v>227</v>
      </c>
      <c r="J2115" t="s">
        <v>228</v>
      </c>
      <c r="K2115" t="s">
        <v>23</v>
      </c>
      <c r="L2115">
        <v>3.3519999999999999</v>
      </c>
      <c r="M2115" t="s">
        <v>29</v>
      </c>
      <c r="N2115" t="s">
        <v>41</v>
      </c>
      <c r="P2115" cm="1">
        <f t="array" ref="P211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15" s="19" t="s">
        <v>406</v>
      </c>
    </row>
    <row r="2116" spans="2:18" hidden="1">
      <c r="B2116" t="s">
        <v>63</v>
      </c>
      <c r="C2116" t="s">
        <v>27</v>
      </c>
      <c r="D2116" t="s">
        <v>30</v>
      </c>
      <c r="E2116" t="s">
        <v>1135</v>
      </c>
      <c r="F2116" t="s">
        <v>359</v>
      </c>
      <c r="G2116" t="s">
        <v>68</v>
      </c>
      <c r="H2116">
        <v>1</v>
      </c>
      <c r="I2116" t="s">
        <v>103</v>
      </c>
      <c r="J2116" t="s">
        <v>234</v>
      </c>
      <c r="K2116" t="s">
        <v>68</v>
      </c>
      <c r="L2116">
        <v>54</v>
      </c>
      <c r="M2116" t="s">
        <v>28</v>
      </c>
      <c r="N2116" t="s">
        <v>31</v>
      </c>
      <c r="P2116" cm="1">
        <f t="array" ref="P211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16" s="19" t="s">
        <v>406</v>
      </c>
    </row>
    <row r="2117" spans="2:18" hidden="1">
      <c r="B2117" t="s">
        <v>63</v>
      </c>
      <c r="C2117" t="s">
        <v>27</v>
      </c>
      <c r="D2117" t="s">
        <v>30</v>
      </c>
      <c r="E2117" t="s">
        <v>1135</v>
      </c>
      <c r="F2117" t="s">
        <v>359</v>
      </c>
      <c r="G2117" t="s">
        <v>68</v>
      </c>
      <c r="H2117">
        <v>1</v>
      </c>
      <c r="I2117" t="s">
        <v>95</v>
      </c>
      <c r="J2117" t="s">
        <v>317</v>
      </c>
      <c r="K2117" t="s">
        <v>68</v>
      </c>
      <c r="L2117">
        <v>60</v>
      </c>
      <c r="M2117" t="s">
        <v>28</v>
      </c>
      <c r="N2117" t="s">
        <v>31</v>
      </c>
      <c r="P2117" cm="1">
        <f t="array" ref="P211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17" s="19" t="s">
        <v>406</v>
      </c>
    </row>
    <row r="2118" spans="2:18" hidden="1">
      <c r="B2118" t="s">
        <v>63</v>
      </c>
      <c r="C2118" t="s">
        <v>27</v>
      </c>
      <c r="D2118" t="s">
        <v>30</v>
      </c>
      <c r="E2118" t="s">
        <v>1135</v>
      </c>
      <c r="F2118" t="s">
        <v>359</v>
      </c>
      <c r="G2118" t="s">
        <v>68</v>
      </c>
      <c r="H2118">
        <v>1</v>
      </c>
      <c r="I2118" t="s">
        <v>248</v>
      </c>
      <c r="J2118" t="s">
        <v>968</v>
      </c>
      <c r="K2118" t="s">
        <v>106</v>
      </c>
      <c r="L2118">
        <v>2.5502400000000001</v>
      </c>
      <c r="M2118" t="s">
        <v>29</v>
      </c>
      <c r="N2118" t="s">
        <v>38</v>
      </c>
      <c r="P2118" cm="1">
        <f t="array" ref="P211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18" s="19" t="s">
        <v>406</v>
      </c>
    </row>
    <row r="2119" spans="2:18" hidden="1">
      <c r="B2119" t="s">
        <v>63</v>
      </c>
      <c r="C2119" t="s">
        <v>27</v>
      </c>
      <c r="D2119" t="s">
        <v>30</v>
      </c>
      <c r="E2119" t="s">
        <v>1135</v>
      </c>
      <c r="F2119" t="s">
        <v>359</v>
      </c>
      <c r="G2119" t="s">
        <v>68</v>
      </c>
      <c r="H2119">
        <v>1</v>
      </c>
      <c r="I2119" t="s">
        <v>264</v>
      </c>
      <c r="J2119" t="s">
        <v>1279</v>
      </c>
      <c r="K2119" t="s">
        <v>68</v>
      </c>
      <c r="L2119">
        <v>1</v>
      </c>
      <c r="M2119" t="s">
        <v>29</v>
      </c>
      <c r="N2119" t="s">
        <v>34</v>
      </c>
      <c r="P2119" cm="1">
        <f t="array" ref="P211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19" s="19" t="s">
        <v>406</v>
      </c>
    </row>
    <row r="2120" spans="2:18" hidden="1">
      <c r="B2120" t="s">
        <v>63</v>
      </c>
      <c r="C2120" t="s">
        <v>27</v>
      </c>
      <c r="D2120" t="s">
        <v>30</v>
      </c>
      <c r="E2120" t="s">
        <v>1135</v>
      </c>
      <c r="F2120" t="s">
        <v>359</v>
      </c>
      <c r="G2120" t="s">
        <v>68</v>
      </c>
      <c r="H2120">
        <v>1</v>
      </c>
      <c r="I2120" t="s">
        <v>301</v>
      </c>
      <c r="J2120" t="s">
        <v>1280</v>
      </c>
      <c r="K2120" t="s">
        <v>68</v>
      </c>
      <c r="L2120">
        <v>1</v>
      </c>
      <c r="M2120" t="s">
        <v>29</v>
      </c>
      <c r="N2120" t="s">
        <v>35</v>
      </c>
      <c r="P2120" cm="1">
        <f t="array" ref="P212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20" s="19" t="s">
        <v>406</v>
      </c>
    </row>
    <row r="2121" spans="2:18" hidden="1">
      <c r="B2121" t="s">
        <v>63</v>
      </c>
      <c r="C2121" t="s">
        <v>27</v>
      </c>
      <c r="D2121" t="s">
        <v>30</v>
      </c>
      <c r="E2121" t="s">
        <v>1135</v>
      </c>
      <c r="F2121" t="s">
        <v>359</v>
      </c>
      <c r="G2121" t="s">
        <v>68</v>
      </c>
      <c r="H2121">
        <v>1</v>
      </c>
      <c r="I2121" t="s">
        <v>227</v>
      </c>
      <c r="J2121" t="s">
        <v>228</v>
      </c>
      <c r="K2121" t="s">
        <v>23</v>
      </c>
      <c r="L2121">
        <v>3.4</v>
      </c>
      <c r="M2121" t="s">
        <v>29</v>
      </c>
      <c r="N2121" t="s">
        <v>41</v>
      </c>
      <c r="P2121" cm="1">
        <f t="array" ref="P212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21" s="19" t="s">
        <v>406</v>
      </c>
    </row>
    <row r="2122" spans="2:18" hidden="1">
      <c r="B2122" t="s">
        <v>63</v>
      </c>
      <c r="C2122" t="s">
        <v>27</v>
      </c>
      <c r="D2122" t="s">
        <v>30</v>
      </c>
      <c r="E2122" t="s">
        <v>465</v>
      </c>
      <c r="F2122" t="s">
        <v>360</v>
      </c>
      <c r="G2122" t="s">
        <v>68</v>
      </c>
      <c r="H2122">
        <v>1</v>
      </c>
      <c r="I2122" t="s">
        <v>103</v>
      </c>
      <c r="J2122" t="s">
        <v>234</v>
      </c>
      <c r="K2122" t="s">
        <v>68</v>
      </c>
      <c r="L2122">
        <v>54</v>
      </c>
      <c r="M2122" t="s">
        <v>28</v>
      </c>
      <c r="N2122" t="s">
        <v>31</v>
      </c>
      <c r="P2122" cm="1">
        <f t="array" ref="P212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22" s="19" t="s">
        <v>406</v>
      </c>
    </row>
    <row r="2123" spans="2:18" hidden="1">
      <c r="B2123" t="s">
        <v>63</v>
      </c>
      <c r="C2123" t="s">
        <v>27</v>
      </c>
      <c r="D2123" t="s">
        <v>30</v>
      </c>
      <c r="E2123" t="s">
        <v>465</v>
      </c>
      <c r="F2123" t="s">
        <v>360</v>
      </c>
      <c r="G2123" t="s">
        <v>68</v>
      </c>
      <c r="H2123">
        <v>1</v>
      </c>
      <c r="I2123" t="s">
        <v>95</v>
      </c>
      <c r="J2123" t="s">
        <v>317</v>
      </c>
      <c r="K2123" t="s">
        <v>68</v>
      </c>
      <c r="L2123">
        <v>54</v>
      </c>
      <c r="M2123" t="s">
        <v>28</v>
      </c>
      <c r="N2123" t="s">
        <v>31</v>
      </c>
      <c r="P2123" cm="1">
        <f t="array" ref="P212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23" s="19" t="s">
        <v>406</v>
      </c>
    </row>
    <row r="2124" spans="2:18" hidden="1">
      <c r="B2124" t="s">
        <v>63</v>
      </c>
      <c r="C2124" t="s">
        <v>27</v>
      </c>
      <c r="D2124" t="s">
        <v>30</v>
      </c>
      <c r="E2124" t="s">
        <v>465</v>
      </c>
      <c r="F2124" t="s">
        <v>360</v>
      </c>
      <c r="G2124" t="s">
        <v>68</v>
      </c>
      <c r="H2124">
        <v>1</v>
      </c>
      <c r="I2124" t="s">
        <v>248</v>
      </c>
      <c r="J2124" t="s">
        <v>968</v>
      </c>
      <c r="K2124" t="s">
        <v>106</v>
      </c>
      <c r="L2124">
        <v>2.2952159999999999</v>
      </c>
      <c r="M2124" t="s">
        <v>29</v>
      </c>
      <c r="N2124" t="s">
        <v>38</v>
      </c>
      <c r="P2124" cm="1">
        <f t="array" ref="P212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24" s="19" t="s">
        <v>406</v>
      </c>
    </row>
    <row r="2125" spans="2:18" hidden="1">
      <c r="B2125" t="s">
        <v>63</v>
      </c>
      <c r="C2125" t="s">
        <v>27</v>
      </c>
      <c r="D2125" t="s">
        <v>30</v>
      </c>
      <c r="E2125" t="s">
        <v>465</v>
      </c>
      <c r="F2125" t="s">
        <v>360</v>
      </c>
      <c r="G2125" t="s">
        <v>68</v>
      </c>
      <c r="H2125">
        <v>1</v>
      </c>
      <c r="I2125" t="s">
        <v>265</v>
      </c>
      <c r="J2125" t="s">
        <v>1281</v>
      </c>
      <c r="K2125" t="s">
        <v>68</v>
      </c>
      <c r="L2125">
        <v>1</v>
      </c>
      <c r="M2125" t="s">
        <v>29</v>
      </c>
      <c r="N2125" t="s">
        <v>34</v>
      </c>
      <c r="P2125" cm="1">
        <f t="array" ref="P212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25" s="19" t="s">
        <v>406</v>
      </c>
    </row>
    <row r="2126" spans="2:18" hidden="1">
      <c r="B2126" t="s">
        <v>63</v>
      </c>
      <c r="C2126" t="s">
        <v>27</v>
      </c>
      <c r="D2126" t="s">
        <v>30</v>
      </c>
      <c r="E2126" t="s">
        <v>465</v>
      </c>
      <c r="F2126" t="s">
        <v>360</v>
      </c>
      <c r="G2126" t="s">
        <v>68</v>
      </c>
      <c r="H2126">
        <v>1</v>
      </c>
      <c r="I2126" t="s">
        <v>302</v>
      </c>
      <c r="J2126" t="s">
        <v>1282</v>
      </c>
      <c r="K2126" t="s">
        <v>68</v>
      </c>
      <c r="L2126">
        <v>1</v>
      </c>
      <c r="M2126" t="s">
        <v>29</v>
      </c>
      <c r="N2126" t="s">
        <v>35</v>
      </c>
      <c r="P2126" cm="1">
        <f t="array" ref="P212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26" s="19" t="s">
        <v>406</v>
      </c>
    </row>
    <row r="2127" spans="2:18" hidden="1">
      <c r="B2127" t="s">
        <v>63</v>
      </c>
      <c r="C2127" t="s">
        <v>27</v>
      </c>
      <c r="D2127" t="s">
        <v>30</v>
      </c>
      <c r="E2127" t="s">
        <v>465</v>
      </c>
      <c r="F2127" t="s">
        <v>360</v>
      </c>
      <c r="G2127" t="s">
        <v>68</v>
      </c>
      <c r="H2127">
        <v>1</v>
      </c>
      <c r="I2127" t="s">
        <v>227</v>
      </c>
      <c r="J2127" t="s">
        <v>228</v>
      </c>
      <c r="K2127" t="s">
        <v>23</v>
      </c>
      <c r="L2127">
        <v>4.3230000000000004</v>
      </c>
      <c r="M2127" t="s">
        <v>29</v>
      </c>
      <c r="N2127" t="s">
        <v>41</v>
      </c>
      <c r="P2127" cm="1">
        <f t="array" ref="P212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27" s="19" t="s">
        <v>406</v>
      </c>
    </row>
    <row r="2128" spans="2:18" hidden="1">
      <c r="B2128" t="s">
        <v>63</v>
      </c>
      <c r="C2128" t="s">
        <v>27</v>
      </c>
      <c r="D2128" t="s">
        <v>30</v>
      </c>
      <c r="E2128" t="s">
        <v>466</v>
      </c>
      <c r="F2128" t="s">
        <v>361</v>
      </c>
      <c r="G2128" t="s">
        <v>68</v>
      </c>
      <c r="H2128">
        <v>1</v>
      </c>
      <c r="I2128" t="s">
        <v>103</v>
      </c>
      <c r="J2128" t="s">
        <v>234</v>
      </c>
      <c r="K2128" t="s">
        <v>68</v>
      </c>
      <c r="L2128">
        <v>54</v>
      </c>
      <c r="M2128" t="s">
        <v>28</v>
      </c>
      <c r="N2128" t="s">
        <v>31</v>
      </c>
      <c r="P2128" cm="1">
        <f t="array" ref="P212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28" s="19" t="s">
        <v>406</v>
      </c>
    </row>
    <row r="2129" spans="2:18" hidden="1">
      <c r="B2129" t="s">
        <v>63</v>
      </c>
      <c r="C2129" t="s">
        <v>27</v>
      </c>
      <c r="D2129" t="s">
        <v>30</v>
      </c>
      <c r="E2129" t="s">
        <v>466</v>
      </c>
      <c r="F2129" t="s">
        <v>361</v>
      </c>
      <c r="G2129" t="s">
        <v>68</v>
      </c>
      <c r="H2129">
        <v>1</v>
      </c>
      <c r="I2129" t="s">
        <v>95</v>
      </c>
      <c r="J2129" t="s">
        <v>317</v>
      </c>
      <c r="K2129" t="s">
        <v>68</v>
      </c>
      <c r="L2129">
        <v>54</v>
      </c>
      <c r="M2129" t="s">
        <v>28</v>
      </c>
      <c r="N2129" t="s">
        <v>31</v>
      </c>
      <c r="P2129" cm="1">
        <f t="array" ref="P212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29" s="19" t="s">
        <v>406</v>
      </c>
    </row>
    <row r="2130" spans="2:18" hidden="1">
      <c r="B2130" t="s">
        <v>63</v>
      </c>
      <c r="C2130" t="s">
        <v>27</v>
      </c>
      <c r="D2130" t="s">
        <v>30</v>
      </c>
      <c r="E2130" t="s">
        <v>466</v>
      </c>
      <c r="F2130" t="s">
        <v>361</v>
      </c>
      <c r="G2130" t="s">
        <v>68</v>
      </c>
      <c r="H2130">
        <v>1</v>
      </c>
      <c r="I2130" t="s">
        <v>248</v>
      </c>
      <c r="J2130" t="s">
        <v>968</v>
      </c>
      <c r="K2130" t="s">
        <v>106</v>
      </c>
      <c r="L2130">
        <v>2.2952159999999999</v>
      </c>
      <c r="M2130" t="s">
        <v>29</v>
      </c>
      <c r="N2130" t="s">
        <v>38</v>
      </c>
      <c r="P2130" cm="1">
        <f t="array" ref="P213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30" s="19" t="s">
        <v>406</v>
      </c>
    </row>
    <row r="2131" spans="2:18" hidden="1">
      <c r="B2131" t="s">
        <v>63</v>
      </c>
      <c r="C2131" t="s">
        <v>27</v>
      </c>
      <c r="D2131" t="s">
        <v>30</v>
      </c>
      <c r="E2131" t="s">
        <v>466</v>
      </c>
      <c r="F2131" t="s">
        <v>361</v>
      </c>
      <c r="G2131" t="s">
        <v>68</v>
      </c>
      <c r="H2131">
        <v>1</v>
      </c>
      <c r="I2131" t="s">
        <v>265</v>
      </c>
      <c r="J2131" t="s">
        <v>1281</v>
      </c>
      <c r="K2131" t="s">
        <v>68</v>
      </c>
      <c r="L2131">
        <v>1</v>
      </c>
      <c r="M2131" t="s">
        <v>29</v>
      </c>
      <c r="N2131" t="s">
        <v>34</v>
      </c>
      <c r="P2131" cm="1">
        <f t="array" ref="P213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31" s="19" t="s">
        <v>406</v>
      </c>
    </row>
    <row r="2132" spans="2:18" hidden="1">
      <c r="B2132" t="s">
        <v>63</v>
      </c>
      <c r="C2132" t="s">
        <v>27</v>
      </c>
      <c r="D2132" t="s">
        <v>30</v>
      </c>
      <c r="E2132" t="s">
        <v>466</v>
      </c>
      <c r="F2132" t="s">
        <v>361</v>
      </c>
      <c r="G2132" t="s">
        <v>68</v>
      </c>
      <c r="H2132">
        <v>1</v>
      </c>
      <c r="I2132" t="s">
        <v>302</v>
      </c>
      <c r="J2132" t="s">
        <v>1282</v>
      </c>
      <c r="K2132" t="s">
        <v>68</v>
      </c>
      <c r="L2132">
        <v>1</v>
      </c>
      <c r="M2132" t="s">
        <v>29</v>
      </c>
      <c r="N2132" t="s">
        <v>35</v>
      </c>
      <c r="P2132" cm="1">
        <f t="array" ref="P213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32" s="19" t="s">
        <v>406</v>
      </c>
    </row>
    <row r="2133" spans="2:18" hidden="1">
      <c r="B2133" t="s">
        <v>63</v>
      </c>
      <c r="C2133" t="s">
        <v>27</v>
      </c>
      <c r="D2133" t="s">
        <v>30</v>
      </c>
      <c r="E2133" t="s">
        <v>466</v>
      </c>
      <c r="F2133" t="s">
        <v>361</v>
      </c>
      <c r="G2133" t="s">
        <v>68</v>
      </c>
      <c r="H2133">
        <v>1</v>
      </c>
      <c r="I2133" t="s">
        <v>227</v>
      </c>
      <c r="J2133" t="s">
        <v>228</v>
      </c>
      <c r="K2133" t="s">
        <v>23</v>
      </c>
      <c r="L2133">
        <v>4.3230000000000004</v>
      </c>
      <c r="M2133" t="s">
        <v>29</v>
      </c>
      <c r="N2133" t="s">
        <v>41</v>
      </c>
      <c r="P2133" cm="1">
        <f t="array" ref="P213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33" s="19" t="s">
        <v>406</v>
      </c>
    </row>
    <row r="2134" spans="2:18" hidden="1">
      <c r="B2134" t="s">
        <v>64</v>
      </c>
      <c r="C2134" t="s">
        <v>26</v>
      </c>
      <c r="D2134" t="s">
        <v>905</v>
      </c>
      <c r="E2134" t="s">
        <v>219</v>
      </c>
      <c r="F2134" t="s">
        <v>373</v>
      </c>
      <c r="G2134" t="s">
        <v>68</v>
      </c>
      <c r="H2134">
        <v>1</v>
      </c>
      <c r="I2134" t="s">
        <v>507</v>
      </c>
      <c r="J2134" t="s">
        <v>964</v>
      </c>
      <c r="K2134" t="s">
        <v>68</v>
      </c>
      <c r="L2134">
        <v>1</v>
      </c>
      <c r="M2134" t="s">
        <v>29</v>
      </c>
      <c r="N2134" t="s">
        <v>508</v>
      </c>
      <c r="P2134" cm="1">
        <f t="array" ref="P21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134" s="19" t="s">
        <v>406</v>
      </c>
    </row>
    <row r="2135" spans="2:18" hidden="1">
      <c r="B2135" t="s">
        <v>63</v>
      </c>
      <c r="C2135" t="s">
        <v>27</v>
      </c>
      <c r="D2135" t="s">
        <v>30</v>
      </c>
      <c r="E2135" t="s">
        <v>1137</v>
      </c>
      <c r="F2135" t="s">
        <v>362</v>
      </c>
      <c r="G2135" t="s">
        <v>68</v>
      </c>
      <c r="H2135">
        <v>1</v>
      </c>
      <c r="I2135" t="s">
        <v>248</v>
      </c>
      <c r="J2135" t="s">
        <v>968</v>
      </c>
      <c r="K2135" t="s">
        <v>106</v>
      </c>
      <c r="L2135">
        <v>3.0602879999999999</v>
      </c>
      <c r="M2135" t="s">
        <v>29</v>
      </c>
      <c r="N2135" t="s">
        <v>38</v>
      </c>
      <c r="P2135" cm="1">
        <f t="array" ref="P213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35" s="19" t="s">
        <v>406</v>
      </c>
    </row>
    <row r="2136" spans="2:18" hidden="1">
      <c r="B2136" t="s">
        <v>63</v>
      </c>
      <c r="C2136" t="s">
        <v>27</v>
      </c>
      <c r="D2136" t="s">
        <v>30</v>
      </c>
      <c r="E2136" t="s">
        <v>1137</v>
      </c>
      <c r="F2136" t="s">
        <v>362</v>
      </c>
      <c r="G2136" t="s">
        <v>68</v>
      </c>
      <c r="H2136">
        <v>1</v>
      </c>
      <c r="I2136" t="s">
        <v>266</v>
      </c>
      <c r="J2136" t="s">
        <v>1248</v>
      </c>
      <c r="K2136" t="s">
        <v>68</v>
      </c>
      <c r="L2136">
        <v>1</v>
      </c>
      <c r="M2136" t="s">
        <v>29</v>
      </c>
      <c r="N2136" t="s">
        <v>34</v>
      </c>
      <c r="P2136" cm="1">
        <f t="array" ref="P213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36" s="19" t="s">
        <v>406</v>
      </c>
    </row>
    <row r="2137" spans="2:18" hidden="1">
      <c r="B2137" t="s">
        <v>63</v>
      </c>
      <c r="C2137" t="s">
        <v>27</v>
      </c>
      <c r="D2137" t="s">
        <v>30</v>
      </c>
      <c r="E2137" t="s">
        <v>1137</v>
      </c>
      <c r="F2137" t="s">
        <v>362</v>
      </c>
      <c r="G2137" t="s">
        <v>68</v>
      </c>
      <c r="H2137">
        <v>1</v>
      </c>
      <c r="I2137" t="s">
        <v>304</v>
      </c>
      <c r="J2137" t="s">
        <v>1283</v>
      </c>
      <c r="K2137" t="s">
        <v>68</v>
      </c>
      <c r="L2137">
        <v>1</v>
      </c>
      <c r="M2137" t="s">
        <v>29</v>
      </c>
      <c r="N2137" t="s">
        <v>35</v>
      </c>
      <c r="P2137" cm="1">
        <f t="array" ref="P213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37" s="19" t="s">
        <v>406</v>
      </c>
    </row>
    <row r="2138" spans="2:18" hidden="1">
      <c r="B2138" t="s">
        <v>63</v>
      </c>
      <c r="C2138" t="s">
        <v>27</v>
      </c>
      <c r="D2138" t="s">
        <v>30</v>
      </c>
      <c r="E2138" t="s">
        <v>1137</v>
      </c>
      <c r="F2138" t="s">
        <v>362</v>
      </c>
      <c r="G2138" t="s">
        <v>68</v>
      </c>
      <c r="H2138">
        <v>1</v>
      </c>
      <c r="I2138" t="s">
        <v>227</v>
      </c>
      <c r="J2138" t="s">
        <v>228</v>
      </c>
      <c r="K2138" t="s">
        <v>23</v>
      </c>
      <c r="L2138">
        <v>4.3</v>
      </c>
      <c r="M2138" t="s">
        <v>29</v>
      </c>
      <c r="N2138" t="s">
        <v>41</v>
      </c>
      <c r="P2138" cm="1">
        <f t="array" ref="P213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38" s="19" t="s">
        <v>406</v>
      </c>
    </row>
    <row r="2139" spans="2:18" hidden="1">
      <c r="B2139" t="s">
        <v>63</v>
      </c>
      <c r="C2139" t="s">
        <v>27</v>
      </c>
      <c r="D2139" t="s">
        <v>30</v>
      </c>
      <c r="E2139" t="s">
        <v>468</v>
      </c>
      <c r="F2139" t="s">
        <v>363</v>
      </c>
      <c r="G2139" t="s">
        <v>68</v>
      </c>
      <c r="H2139">
        <v>1</v>
      </c>
      <c r="I2139" t="s">
        <v>248</v>
      </c>
      <c r="J2139" t="s">
        <v>968</v>
      </c>
      <c r="K2139" t="s">
        <v>106</v>
      </c>
      <c r="L2139">
        <v>3.0602879999999999</v>
      </c>
      <c r="M2139" t="s">
        <v>29</v>
      </c>
      <c r="N2139" t="s">
        <v>38</v>
      </c>
      <c r="P2139" cm="1">
        <f t="array" ref="P213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39" s="19" t="s">
        <v>406</v>
      </c>
    </row>
    <row r="2140" spans="2:18" hidden="1">
      <c r="B2140" t="s">
        <v>63</v>
      </c>
      <c r="C2140" t="s">
        <v>27</v>
      </c>
      <c r="D2140" t="s">
        <v>30</v>
      </c>
      <c r="E2140" t="s">
        <v>468</v>
      </c>
      <c r="F2140" t="s">
        <v>363</v>
      </c>
      <c r="G2140" t="s">
        <v>68</v>
      </c>
      <c r="H2140">
        <v>1</v>
      </c>
      <c r="I2140" t="s">
        <v>267</v>
      </c>
      <c r="J2140" t="s">
        <v>1250</v>
      </c>
      <c r="K2140" t="s">
        <v>68</v>
      </c>
      <c r="L2140">
        <v>1</v>
      </c>
      <c r="M2140" t="s">
        <v>29</v>
      </c>
      <c r="N2140" t="s">
        <v>34</v>
      </c>
      <c r="P2140" cm="1">
        <f t="array" ref="P214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40" s="19" t="s">
        <v>406</v>
      </c>
    </row>
    <row r="2141" spans="2:18" hidden="1">
      <c r="B2141" t="s">
        <v>63</v>
      </c>
      <c r="C2141" t="s">
        <v>27</v>
      </c>
      <c r="D2141" t="s">
        <v>30</v>
      </c>
      <c r="E2141" t="s">
        <v>468</v>
      </c>
      <c r="F2141" t="s">
        <v>363</v>
      </c>
      <c r="G2141" t="s">
        <v>68</v>
      </c>
      <c r="H2141">
        <v>1</v>
      </c>
      <c r="I2141" t="s">
        <v>1284</v>
      </c>
      <c r="J2141" t="s">
        <v>1285</v>
      </c>
      <c r="K2141" t="s">
        <v>68</v>
      </c>
      <c r="L2141">
        <v>1</v>
      </c>
      <c r="M2141" t="s">
        <v>29</v>
      </c>
      <c r="N2141" t="s">
        <v>35</v>
      </c>
      <c r="P2141" cm="1">
        <f t="array" ref="P214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41" s="19" t="s">
        <v>406</v>
      </c>
    </row>
    <row r="2142" spans="2:18" hidden="1">
      <c r="B2142" t="s">
        <v>63</v>
      </c>
      <c r="C2142" t="s">
        <v>27</v>
      </c>
      <c r="D2142" t="s">
        <v>30</v>
      </c>
      <c r="E2142" t="s">
        <v>468</v>
      </c>
      <c r="F2142" t="s">
        <v>363</v>
      </c>
      <c r="G2142" t="s">
        <v>68</v>
      </c>
      <c r="H2142">
        <v>1</v>
      </c>
      <c r="I2142" t="s">
        <v>227</v>
      </c>
      <c r="J2142" t="s">
        <v>228</v>
      </c>
      <c r="K2142" t="s">
        <v>23</v>
      </c>
      <c r="L2142">
        <v>3.1</v>
      </c>
      <c r="M2142" t="s">
        <v>29</v>
      </c>
      <c r="N2142" t="s">
        <v>41</v>
      </c>
      <c r="P2142" cm="1">
        <f t="array" ref="P214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42" s="19" t="s">
        <v>406</v>
      </c>
    </row>
    <row r="2143" spans="2:18" hidden="1">
      <c r="B2143" t="s">
        <v>63</v>
      </c>
      <c r="C2143" t="s">
        <v>27</v>
      </c>
      <c r="D2143" t="s">
        <v>30</v>
      </c>
      <c r="E2143" t="s">
        <v>469</v>
      </c>
      <c r="F2143" t="s">
        <v>364</v>
      </c>
      <c r="G2143" t="s">
        <v>68</v>
      </c>
      <c r="H2143">
        <v>1</v>
      </c>
      <c r="I2143" t="s">
        <v>248</v>
      </c>
      <c r="J2143" t="s">
        <v>968</v>
      </c>
      <c r="K2143" t="s">
        <v>106</v>
      </c>
      <c r="L2143">
        <v>3.0602879999999999</v>
      </c>
      <c r="M2143" t="s">
        <v>29</v>
      </c>
      <c r="N2143" t="s">
        <v>38</v>
      </c>
      <c r="P2143" cm="1">
        <f t="array" ref="P214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43" s="19" t="s">
        <v>406</v>
      </c>
    </row>
    <row r="2144" spans="2:18" hidden="1">
      <c r="B2144" t="s">
        <v>63</v>
      </c>
      <c r="C2144" t="s">
        <v>27</v>
      </c>
      <c r="D2144" t="s">
        <v>30</v>
      </c>
      <c r="E2144" t="s">
        <v>469</v>
      </c>
      <c r="F2144" t="s">
        <v>364</v>
      </c>
      <c r="G2144" t="s">
        <v>68</v>
      </c>
      <c r="H2144">
        <v>1</v>
      </c>
      <c r="I2144" t="s">
        <v>267</v>
      </c>
      <c r="J2144" t="s">
        <v>1250</v>
      </c>
      <c r="K2144" t="s">
        <v>68</v>
      </c>
      <c r="L2144">
        <v>1</v>
      </c>
      <c r="M2144" t="s">
        <v>29</v>
      </c>
      <c r="N2144" t="s">
        <v>34</v>
      </c>
      <c r="P2144" cm="1">
        <f t="array" ref="P214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44" s="19" t="s">
        <v>406</v>
      </c>
    </row>
    <row r="2145" spans="2:18" hidden="1">
      <c r="B2145" t="s">
        <v>63</v>
      </c>
      <c r="C2145" t="s">
        <v>27</v>
      </c>
      <c r="D2145" t="s">
        <v>30</v>
      </c>
      <c r="E2145" t="s">
        <v>469</v>
      </c>
      <c r="F2145" t="s">
        <v>364</v>
      </c>
      <c r="G2145" t="s">
        <v>68</v>
      </c>
      <c r="H2145">
        <v>1</v>
      </c>
      <c r="I2145" t="s">
        <v>1284</v>
      </c>
      <c r="J2145" t="s">
        <v>1285</v>
      </c>
      <c r="K2145" t="s">
        <v>68</v>
      </c>
      <c r="L2145">
        <v>1</v>
      </c>
      <c r="M2145" t="s">
        <v>29</v>
      </c>
      <c r="N2145" t="s">
        <v>35</v>
      </c>
      <c r="P2145" cm="1">
        <f t="array" ref="P214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45" s="19" t="s">
        <v>406</v>
      </c>
    </row>
    <row r="2146" spans="2:18" hidden="1">
      <c r="B2146" t="s">
        <v>63</v>
      </c>
      <c r="C2146" t="s">
        <v>27</v>
      </c>
      <c r="D2146" t="s">
        <v>30</v>
      </c>
      <c r="E2146" t="s">
        <v>469</v>
      </c>
      <c r="F2146" t="s">
        <v>364</v>
      </c>
      <c r="G2146" t="s">
        <v>68</v>
      </c>
      <c r="H2146">
        <v>1</v>
      </c>
      <c r="I2146" t="s">
        <v>227</v>
      </c>
      <c r="J2146" t="s">
        <v>228</v>
      </c>
      <c r="K2146" t="s">
        <v>23</v>
      </c>
      <c r="L2146">
        <v>3.1</v>
      </c>
      <c r="M2146" t="s">
        <v>29</v>
      </c>
      <c r="N2146" t="s">
        <v>41</v>
      </c>
      <c r="P2146" cm="1">
        <f t="array" ref="P214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46" s="19" t="s">
        <v>406</v>
      </c>
    </row>
    <row r="2147" spans="2:18" hidden="1">
      <c r="B2147" t="s">
        <v>63</v>
      </c>
      <c r="C2147" t="s">
        <v>27</v>
      </c>
      <c r="D2147" t="s">
        <v>30</v>
      </c>
      <c r="E2147" t="s">
        <v>1141</v>
      </c>
      <c r="F2147" t="s">
        <v>365</v>
      </c>
      <c r="G2147" t="s">
        <v>68</v>
      </c>
      <c r="H2147">
        <v>1</v>
      </c>
      <c r="I2147" t="s">
        <v>248</v>
      </c>
      <c r="J2147" t="s">
        <v>968</v>
      </c>
      <c r="K2147" t="s">
        <v>106</v>
      </c>
      <c r="L2147">
        <v>3.315312</v>
      </c>
      <c r="M2147" t="s">
        <v>29</v>
      </c>
      <c r="N2147" t="s">
        <v>38</v>
      </c>
      <c r="P2147" cm="1">
        <f t="array" ref="P214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47" s="19" t="s">
        <v>406</v>
      </c>
    </row>
    <row r="2148" spans="2:18" hidden="1">
      <c r="B2148" t="s">
        <v>63</v>
      </c>
      <c r="C2148" t="s">
        <v>27</v>
      </c>
      <c r="D2148" t="s">
        <v>30</v>
      </c>
      <c r="E2148" t="s">
        <v>1141</v>
      </c>
      <c r="F2148" t="s">
        <v>365</v>
      </c>
      <c r="G2148" t="s">
        <v>68</v>
      </c>
      <c r="H2148">
        <v>1</v>
      </c>
      <c r="I2148" t="s">
        <v>267</v>
      </c>
      <c r="J2148" t="s">
        <v>1250</v>
      </c>
      <c r="K2148" t="s">
        <v>68</v>
      </c>
      <c r="L2148">
        <v>1</v>
      </c>
      <c r="M2148" t="s">
        <v>29</v>
      </c>
      <c r="N2148" t="s">
        <v>34</v>
      </c>
      <c r="P2148" cm="1">
        <f t="array" ref="P2148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48" s="19" t="s">
        <v>406</v>
      </c>
    </row>
    <row r="2149" spans="2:18" hidden="1">
      <c r="B2149" t="s">
        <v>63</v>
      </c>
      <c r="C2149" t="s">
        <v>27</v>
      </c>
      <c r="D2149" t="s">
        <v>30</v>
      </c>
      <c r="E2149" t="s">
        <v>1141</v>
      </c>
      <c r="F2149" t="s">
        <v>365</v>
      </c>
      <c r="G2149" t="s">
        <v>68</v>
      </c>
      <c r="H2149">
        <v>1</v>
      </c>
      <c r="I2149" t="s">
        <v>305</v>
      </c>
      <c r="J2149" t="s">
        <v>1251</v>
      </c>
      <c r="K2149" t="s">
        <v>68</v>
      </c>
      <c r="L2149">
        <v>1</v>
      </c>
      <c r="M2149" t="s">
        <v>29</v>
      </c>
      <c r="N2149" t="s">
        <v>35</v>
      </c>
      <c r="P2149" cm="1">
        <f t="array" ref="P214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49" s="19" t="s">
        <v>406</v>
      </c>
    </row>
    <row r="2150" spans="2:18" hidden="1">
      <c r="B2150" t="s">
        <v>63</v>
      </c>
      <c r="C2150" t="s">
        <v>27</v>
      </c>
      <c r="D2150" t="s">
        <v>30</v>
      </c>
      <c r="E2150" t="s">
        <v>1141</v>
      </c>
      <c r="F2150" t="s">
        <v>365</v>
      </c>
      <c r="G2150" t="s">
        <v>68</v>
      </c>
      <c r="H2150">
        <v>1</v>
      </c>
      <c r="I2150" t="s">
        <v>227</v>
      </c>
      <c r="J2150" t="s">
        <v>228</v>
      </c>
      <c r="K2150" t="s">
        <v>23</v>
      </c>
      <c r="L2150">
        <v>3.1</v>
      </c>
      <c r="M2150" t="s">
        <v>29</v>
      </c>
      <c r="N2150" t="s">
        <v>41</v>
      </c>
      <c r="P2150" cm="1">
        <f t="array" ref="P2150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50" s="19" t="s">
        <v>406</v>
      </c>
    </row>
    <row r="2151" spans="2:18" hidden="1">
      <c r="B2151" t="s">
        <v>63</v>
      </c>
      <c r="C2151" t="s">
        <v>27</v>
      </c>
      <c r="D2151" t="s">
        <v>30</v>
      </c>
      <c r="E2151" t="s">
        <v>1143</v>
      </c>
      <c r="F2151" t="s">
        <v>366</v>
      </c>
      <c r="G2151" t="s">
        <v>68</v>
      </c>
      <c r="H2151">
        <v>1</v>
      </c>
      <c r="I2151" t="s">
        <v>249</v>
      </c>
      <c r="J2151" t="s">
        <v>1270</v>
      </c>
      <c r="K2151" t="s">
        <v>106</v>
      </c>
      <c r="L2151">
        <v>3.315312</v>
      </c>
      <c r="M2151" t="s">
        <v>29</v>
      </c>
      <c r="N2151" t="s">
        <v>38</v>
      </c>
      <c r="P2151" cm="1">
        <f t="array" ref="P215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51" s="19" t="s">
        <v>406</v>
      </c>
    </row>
    <row r="2152" spans="2:18" hidden="1">
      <c r="B2152" t="s">
        <v>63</v>
      </c>
      <c r="C2152" t="s">
        <v>27</v>
      </c>
      <c r="D2152" t="s">
        <v>30</v>
      </c>
      <c r="E2152" t="s">
        <v>1143</v>
      </c>
      <c r="F2152" t="s">
        <v>366</v>
      </c>
      <c r="G2152" t="s">
        <v>68</v>
      </c>
      <c r="H2152">
        <v>1</v>
      </c>
      <c r="I2152" t="s">
        <v>267</v>
      </c>
      <c r="J2152" t="s">
        <v>1250</v>
      </c>
      <c r="K2152" t="s">
        <v>68</v>
      </c>
      <c r="L2152">
        <v>1</v>
      </c>
      <c r="M2152" t="s">
        <v>29</v>
      </c>
      <c r="N2152" t="s">
        <v>34</v>
      </c>
      <c r="P2152" cm="1">
        <f t="array" ref="P2152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52" s="19" t="s">
        <v>406</v>
      </c>
    </row>
    <row r="2153" spans="2:18" hidden="1">
      <c r="B2153" t="s">
        <v>63</v>
      </c>
      <c r="C2153" t="s">
        <v>27</v>
      </c>
      <c r="D2153" t="s">
        <v>30</v>
      </c>
      <c r="E2153" t="s">
        <v>1143</v>
      </c>
      <c r="F2153" t="s">
        <v>366</v>
      </c>
      <c r="G2153" t="s">
        <v>68</v>
      </c>
      <c r="H2153">
        <v>1</v>
      </c>
      <c r="I2153" t="s">
        <v>1284</v>
      </c>
      <c r="J2153" t="s">
        <v>1285</v>
      </c>
      <c r="K2153" t="s">
        <v>68</v>
      </c>
      <c r="L2153">
        <v>1</v>
      </c>
      <c r="M2153" t="s">
        <v>29</v>
      </c>
      <c r="N2153" t="s">
        <v>35</v>
      </c>
      <c r="P2153" cm="1">
        <f t="array" ref="P2153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53" s="19" t="s">
        <v>406</v>
      </c>
    </row>
    <row r="2154" spans="2:18" hidden="1">
      <c r="B2154" t="s">
        <v>63</v>
      </c>
      <c r="C2154" t="s">
        <v>27</v>
      </c>
      <c r="D2154" t="s">
        <v>30</v>
      </c>
      <c r="E2154" t="s">
        <v>1143</v>
      </c>
      <c r="F2154" t="s">
        <v>366</v>
      </c>
      <c r="G2154" t="s">
        <v>68</v>
      </c>
      <c r="H2154">
        <v>1</v>
      </c>
      <c r="I2154" t="s">
        <v>227</v>
      </c>
      <c r="J2154" t="s">
        <v>228</v>
      </c>
      <c r="K2154" t="s">
        <v>23</v>
      </c>
      <c r="L2154">
        <v>3.1</v>
      </c>
      <c r="M2154" t="s">
        <v>29</v>
      </c>
      <c r="N2154" t="s">
        <v>41</v>
      </c>
      <c r="P2154" cm="1">
        <f t="array" ref="P2154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54" s="19" t="s">
        <v>406</v>
      </c>
    </row>
    <row r="2155" spans="2:18" hidden="1">
      <c r="B2155" t="s">
        <v>63</v>
      </c>
      <c r="C2155" t="s">
        <v>27</v>
      </c>
      <c r="D2155" t="s">
        <v>30</v>
      </c>
      <c r="E2155" t="s">
        <v>470</v>
      </c>
      <c r="F2155" t="s">
        <v>367</v>
      </c>
      <c r="G2155" t="s">
        <v>68</v>
      </c>
      <c r="H2155">
        <v>1</v>
      </c>
      <c r="I2155" t="s">
        <v>123</v>
      </c>
      <c r="J2155" t="s">
        <v>235</v>
      </c>
      <c r="K2155" t="s">
        <v>68</v>
      </c>
      <c r="L2155">
        <v>24</v>
      </c>
      <c r="M2155" t="s">
        <v>28</v>
      </c>
      <c r="N2155" t="s">
        <v>32</v>
      </c>
      <c r="P2155" cm="1">
        <f t="array" ref="P215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55" s="19" t="s">
        <v>406</v>
      </c>
    </row>
    <row r="2156" spans="2:18" hidden="1">
      <c r="B2156" t="s">
        <v>63</v>
      </c>
      <c r="C2156" t="s">
        <v>27</v>
      </c>
      <c r="D2156" t="s">
        <v>30</v>
      </c>
      <c r="E2156" t="s">
        <v>470</v>
      </c>
      <c r="F2156" t="s">
        <v>367</v>
      </c>
      <c r="G2156" t="s">
        <v>68</v>
      </c>
      <c r="H2156">
        <v>1</v>
      </c>
      <c r="I2156" t="s">
        <v>124</v>
      </c>
      <c r="J2156" t="s">
        <v>235</v>
      </c>
      <c r="K2156" t="s">
        <v>68</v>
      </c>
      <c r="L2156">
        <v>30</v>
      </c>
      <c r="M2156" t="s">
        <v>28</v>
      </c>
      <c r="N2156" t="s">
        <v>32</v>
      </c>
      <c r="P2156" cm="1">
        <f t="array" ref="P215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56" s="19" t="s">
        <v>406</v>
      </c>
    </row>
    <row r="2157" spans="2:18" hidden="1">
      <c r="B2157" t="s">
        <v>63</v>
      </c>
      <c r="C2157" t="s">
        <v>27</v>
      </c>
      <c r="D2157" t="s">
        <v>30</v>
      </c>
      <c r="E2157" t="s">
        <v>470</v>
      </c>
      <c r="F2157" t="s">
        <v>367</v>
      </c>
      <c r="G2157" t="s">
        <v>68</v>
      </c>
      <c r="H2157">
        <v>1</v>
      </c>
      <c r="I2157" t="s">
        <v>247</v>
      </c>
      <c r="J2157" t="s">
        <v>1254</v>
      </c>
      <c r="K2157" t="s">
        <v>106</v>
      </c>
      <c r="L2157">
        <v>0.78227999999999998</v>
      </c>
      <c r="M2157" t="s">
        <v>29</v>
      </c>
      <c r="N2157" t="s">
        <v>38</v>
      </c>
      <c r="P2157" cm="1">
        <f t="array" ref="P215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57" s="19" t="s">
        <v>406</v>
      </c>
    </row>
    <row r="2158" spans="2:18" hidden="1">
      <c r="B2158" t="s">
        <v>63</v>
      </c>
      <c r="C2158" t="s">
        <v>27</v>
      </c>
      <c r="D2158" t="s">
        <v>30</v>
      </c>
      <c r="E2158" t="s">
        <v>470</v>
      </c>
      <c r="F2158" t="s">
        <v>367</v>
      </c>
      <c r="G2158" t="s">
        <v>68</v>
      </c>
      <c r="H2158">
        <v>1</v>
      </c>
      <c r="I2158" t="s">
        <v>268</v>
      </c>
      <c r="J2158" t="s">
        <v>1255</v>
      </c>
      <c r="K2158" t="s">
        <v>68</v>
      </c>
      <c r="L2158">
        <v>1</v>
      </c>
      <c r="M2158" t="s">
        <v>29</v>
      </c>
      <c r="N2158" t="s">
        <v>34</v>
      </c>
      <c r="P2158" cm="1">
        <f t="array" ref="P2158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58" s="19" t="s">
        <v>406</v>
      </c>
    </row>
    <row r="2159" spans="2:18" hidden="1">
      <c r="B2159" t="s">
        <v>63</v>
      </c>
      <c r="C2159" t="s">
        <v>27</v>
      </c>
      <c r="D2159" t="s">
        <v>30</v>
      </c>
      <c r="E2159" t="s">
        <v>470</v>
      </c>
      <c r="F2159" t="s">
        <v>367</v>
      </c>
      <c r="G2159" t="s">
        <v>68</v>
      </c>
      <c r="H2159">
        <v>1</v>
      </c>
      <c r="I2159" t="s">
        <v>306</v>
      </c>
      <c r="J2159" t="s">
        <v>1286</v>
      </c>
      <c r="K2159" t="s">
        <v>68</v>
      </c>
      <c r="L2159">
        <v>1</v>
      </c>
      <c r="M2159" t="s">
        <v>29</v>
      </c>
      <c r="N2159" t="s">
        <v>35</v>
      </c>
      <c r="P2159" cm="1">
        <f t="array" ref="P215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59" s="19" t="s">
        <v>406</v>
      </c>
    </row>
    <row r="2160" spans="2:18" hidden="1">
      <c r="B2160" t="s">
        <v>63</v>
      </c>
      <c r="C2160" t="s">
        <v>27</v>
      </c>
      <c r="D2160" t="s">
        <v>30</v>
      </c>
      <c r="E2160" t="s">
        <v>470</v>
      </c>
      <c r="F2160" t="s">
        <v>367</v>
      </c>
      <c r="G2160" t="s">
        <v>68</v>
      </c>
      <c r="H2160">
        <v>1</v>
      </c>
      <c r="I2160" t="s">
        <v>227</v>
      </c>
      <c r="J2160" t="s">
        <v>228</v>
      </c>
      <c r="K2160" t="s">
        <v>23</v>
      </c>
      <c r="L2160">
        <v>0.83</v>
      </c>
      <c r="M2160" t="s">
        <v>29</v>
      </c>
      <c r="N2160" t="s">
        <v>41</v>
      </c>
      <c r="P2160" cm="1">
        <f t="array" ref="P2160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60" s="19" t="s">
        <v>406</v>
      </c>
    </row>
    <row r="2161" spans="2:18" hidden="1">
      <c r="B2161" t="s">
        <v>63</v>
      </c>
      <c r="C2161" t="s">
        <v>27</v>
      </c>
      <c r="D2161" t="s">
        <v>30</v>
      </c>
      <c r="E2161" t="s">
        <v>471</v>
      </c>
      <c r="F2161" t="s">
        <v>368</v>
      </c>
      <c r="G2161" t="s">
        <v>68</v>
      </c>
      <c r="H2161">
        <v>1</v>
      </c>
      <c r="I2161" t="s">
        <v>123</v>
      </c>
      <c r="J2161" t="s">
        <v>235</v>
      </c>
      <c r="K2161" t="s">
        <v>68</v>
      </c>
      <c r="L2161">
        <v>24</v>
      </c>
      <c r="M2161" t="s">
        <v>28</v>
      </c>
      <c r="N2161" t="s">
        <v>32</v>
      </c>
      <c r="P2161" cm="1">
        <f t="array" ref="P216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61" s="19" t="s">
        <v>406</v>
      </c>
    </row>
    <row r="2162" spans="2:18" hidden="1">
      <c r="B2162" t="s">
        <v>63</v>
      </c>
      <c r="C2162" t="s">
        <v>27</v>
      </c>
      <c r="D2162" t="s">
        <v>30</v>
      </c>
      <c r="E2162" t="s">
        <v>471</v>
      </c>
      <c r="F2162" t="s">
        <v>368</v>
      </c>
      <c r="G2162" t="s">
        <v>68</v>
      </c>
      <c r="H2162">
        <v>1</v>
      </c>
      <c r="I2162" t="s">
        <v>124</v>
      </c>
      <c r="J2162" t="s">
        <v>235</v>
      </c>
      <c r="K2162" t="s">
        <v>68</v>
      </c>
      <c r="L2162">
        <v>24</v>
      </c>
      <c r="M2162" t="s">
        <v>28</v>
      </c>
      <c r="N2162" t="s">
        <v>32</v>
      </c>
      <c r="P2162" cm="1">
        <f t="array" ref="P216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62" s="19" t="s">
        <v>406</v>
      </c>
    </row>
    <row r="2163" spans="2:18" hidden="1">
      <c r="B2163" t="s">
        <v>63</v>
      </c>
      <c r="C2163" t="s">
        <v>27</v>
      </c>
      <c r="D2163" t="s">
        <v>30</v>
      </c>
      <c r="E2163" t="s">
        <v>471</v>
      </c>
      <c r="F2163" t="s">
        <v>368</v>
      </c>
      <c r="G2163" t="s">
        <v>68</v>
      </c>
      <c r="H2163">
        <v>1</v>
      </c>
      <c r="I2163" t="s">
        <v>247</v>
      </c>
      <c r="J2163" t="s">
        <v>1254</v>
      </c>
      <c r="K2163" t="s">
        <v>106</v>
      </c>
      <c r="L2163">
        <v>0.78227999999999998</v>
      </c>
      <c r="M2163" t="s">
        <v>29</v>
      </c>
      <c r="N2163" t="s">
        <v>38</v>
      </c>
      <c r="P2163" cm="1">
        <f t="array" ref="P216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63" s="19" t="s">
        <v>406</v>
      </c>
    </row>
    <row r="2164" spans="2:18" hidden="1">
      <c r="B2164" t="s">
        <v>63</v>
      </c>
      <c r="C2164" t="s">
        <v>27</v>
      </c>
      <c r="D2164" t="s">
        <v>30</v>
      </c>
      <c r="E2164" t="s">
        <v>471</v>
      </c>
      <c r="F2164" t="s">
        <v>368</v>
      </c>
      <c r="G2164" t="s">
        <v>68</v>
      </c>
      <c r="H2164">
        <v>1</v>
      </c>
      <c r="I2164" t="s">
        <v>269</v>
      </c>
      <c r="J2164" t="s">
        <v>1262</v>
      </c>
      <c r="K2164" t="s">
        <v>68</v>
      </c>
      <c r="L2164">
        <v>1</v>
      </c>
      <c r="M2164" t="s">
        <v>29</v>
      </c>
      <c r="N2164" t="s">
        <v>34</v>
      </c>
      <c r="P2164" cm="1">
        <f t="array" ref="P216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64" s="19" t="s">
        <v>406</v>
      </c>
    </row>
    <row r="2165" spans="2:18" hidden="1">
      <c r="B2165" t="s">
        <v>63</v>
      </c>
      <c r="C2165" t="s">
        <v>27</v>
      </c>
      <c r="D2165" t="s">
        <v>30</v>
      </c>
      <c r="E2165" t="s">
        <v>471</v>
      </c>
      <c r="F2165" t="s">
        <v>368</v>
      </c>
      <c r="G2165" t="s">
        <v>68</v>
      </c>
      <c r="H2165">
        <v>1</v>
      </c>
      <c r="I2165" t="s">
        <v>307</v>
      </c>
      <c r="J2165" t="s">
        <v>1256</v>
      </c>
      <c r="K2165" t="s">
        <v>68</v>
      </c>
      <c r="L2165">
        <v>1</v>
      </c>
      <c r="M2165" t="s">
        <v>29</v>
      </c>
      <c r="N2165" t="s">
        <v>35</v>
      </c>
      <c r="P2165" cm="1">
        <f t="array" ref="P216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65" s="19" t="s">
        <v>406</v>
      </c>
    </row>
    <row r="2166" spans="2:18" hidden="1">
      <c r="B2166" t="s">
        <v>63</v>
      </c>
      <c r="C2166" t="s">
        <v>27</v>
      </c>
      <c r="D2166" t="s">
        <v>30</v>
      </c>
      <c r="E2166" t="s">
        <v>471</v>
      </c>
      <c r="F2166" t="s">
        <v>368</v>
      </c>
      <c r="G2166" t="s">
        <v>68</v>
      </c>
      <c r="H2166">
        <v>1</v>
      </c>
      <c r="I2166" t="s">
        <v>227</v>
      </c>
      <c r="J2166" t="s">
        <v>228</v>
      </c>
      <c r="K2166" t="s">
        <v>23</v>
      </c>
      <c r="L2166">
        <v>0.83</v>
      </c>
      <c r="M2166" t="s">
        <v>29</v>
      </c>
      <c r="N2166" t="s">
        <v>41</v>
      </c>
      <c r="P2166" cm="1">
        <f t="array" ref="P216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66" s="19" t="s">
        <v>406</v>
      </c>
    </row>
    <row r="2167" spans="2:18" hidden="1">
      <c r="B2167" t="s">
        <v>63</v>
      </c>
      <c r="C2167" t="s">
        <v>27</v>
      </c>
      <c r="D2167" t="s">
        <v>30</v>
      </c>
      <c r="E2167" t="s">
        <v>472</v>
      </c>
      <c r="F2167" t="s">
        <v>369</v>
      </c>
      <c r="G2167" t="s">
        <v>68</v>
      </c>
      <c r="H2167">
        <v>1</v>
      </c>
      <c r="I2167" t="s">
        <v>123</v>
      </c>
      <c r="J2167" t="s">
        <v>235</v>
      </c>
      <c r="K2167" t="s">
        <v>68</v>
      </c>
      <c r="L2167">
        <v>24</v>
      </c>
      <c r="M2167" t="s">
        <v>28</v>
      </c>
      <c r="N2167" t="s">
        <v>32</v>
      </c>
      <c r="P2167" cm="1">
        <f t="array" ref="P216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67" s="19" t="s">
        <v>406</v>
      </c>
    </row>
    <row r="2168" spans="2:18" hidden="1">
      <c r="B2168" t="s">
        <v>63</v>
      </c>
      <c r="C2168" t="s">
        <v>27</v>
      </c>
      <c r="D2168" t="s">
        <v>30</v>
      </c>
      <c r="E2168" t="s">
        <v>472</v>
      </c>
      <c r="F2168" t="s">
        <v>369</v>
      </c>
      <c r="G2168" t="s">
        <v>68</v>
      </c>
      <c r="H2168">
        <v>1</v>
      </c>
      <c r="I2168" t="s">
        <v>124</v>
      </c>
      <c r="J2168" t="s">
        <v>235</v>
      </c>
      <c r="K2168" t="s">
        <v>68</v>
      </c>
      <c r="L2168">
        <v>30</v>
      </c>
      <c r="M2168" t="s">
        <v>28</v>
      </c>
      <c r="N2168" t="s">
        <v>32</v>
      </c>
      <c r="P2168" cm="1">
        <f t="array" ref="P216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68" s="19" t="s">
        <v>406</v>
      </c>
    </row>
    <row r="2169" spans="2:18" hidden="1">
      <c r="B2169" t="s">
        <v>63</v>
      </c>
      <c r="C2169" t="s">
        <v>27</v>
      </c>
      <c r="D2169" t="s">
        <v>30</v>
      </c>
      <c r="E2169" t="s">
        <v>472</v>
      </c>
      <c r="F2169" t="s">
        <v>369</v>
      </c>
      <c r="G2169" t="s">
        <v>68</v>
      </c>
      <c r="H2169">
        <v>1</v>
      </c>
      <c r="I2169" t="s">
        <v>247</v>
      </c>
      <c r="J2169" t="s">
        <v>1254</v>
      </c>
      <c r="K2169" t="s">
        <v>106</v>
      </c>
      <c r="L2169">
        <v>0.78227999999999998</v>
      </c>
      <c r="M2169" t="s">
        <v>29</v>
      </c>
      <c r="N2169" t="s">
        <v>38</v>
      </c>
      <c r="P2169" cm="1">
        <f t="array" ref="P216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69" s="19" t="s">
        <v>406</v>
      </c>
    </row>
    <row r="2170" spans="2:18" hidden="1">
      <c r="B2170" t="s">
        <v>63</v>
      </c>
      <c r="C2170" t="s">
        <v>27</v>
      </c>
      <c r="D2170" t="s">
        <v>30</v>
      </c>
      <c r="E2170" t="s">
        <v>472</v>
      </c>
      <c r="F2170" t="s">
        <v>369</v>
      </c>
      <c r="G2170" t="s">
        <v>68</v>
      </c>
      <c r="H2170">
        <v>1</v>
      </c>
      <c r="I2170" t="s">
        <v>268</v>
      </c>
      <c r="J2170" t="s">
        <v>1255</v>
      </c>
      <c r="K2170" t="s">
        <v>68</v>
      </c>
      <c r="L2170">
        <v>1</v>
      </c>
      <c r="M2170" t="s">
        <v>29</v>
      </c>
      <c r="N2170" t="s">
        <v>34</v>
      </c>
      <c r="P2170" cm="1">
        <f t="array" ref="P217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70" s="19" t="s">
        <v>406</v>
      </c>
    </row>
    <row r="2171" spans="2:18" hidden="1">
      <c r="B2171" t="s">
        <v>63</v>
      </c>
      <c r="C2171" t="s">
        <v>27</v>
      </c>
      <c r="D2171" t="s">
        <v>30</v>
      </c>
      <c r="E2171" t="s">
        <v>472</v>
      </c>
      <c r="F2171" t="s">
        <v>369</v>
      </c>
      <c r="G2171" t="s">
        <v>68</v>
      </c>
      <c r="H2171">
        <v>1</v>
      </c>
      <c r="I2171" t="s">
        <v>306</v>
      </c>
      <c r="J2171" t="s">
        <v>1286</v>
      </c>
      <c r="K2171" t="s">
        <v>68</v>
      </c>
      <c r="L2171">
        <v>1</v>
      </c>
      <c r="M2171" t="s">
        <v>29</v>
      </c>
      <c r="N2171" t="s">
        <v>35</v>
      </c>
      <c r="P2171" cm="1">
        <f t="array" ref="P217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71" s="19" t="s">
        <v>406</v>
      </c>
    </row>
    <row r="2172" spans="2:18" hidden="1">
      <c r="B2172" t="s">
        <v>63</v>
      </c>
      <c r="C2172" t="s">
        <v>27</v>
      </c>
      <c r="D2172" t="s">
        <v>30</v>
      </c>
      <c r="E2172" t="s">
        <v>472</v>
      </c>
      <c r="F2172" t="s">
        <v>369</v>
      </c>
      <c r="G2172" t="s">
        <v>68</v>
      </c>
      <c r="H2172">
        <v>1</v>
      </c>
      <c r="I2172" t="s">
        <v>227</v>
      </c>
      <c r="J2172" t="s">
        <v>228</v>
      </c>
      <c r="K2172" t="s">
        <v>23</v>
      </c>
      <c r="L2172">
        <v>0.83</v>
      </c>
      <c r="M2172" t="s">
        <v>29</v>
      </c>
      <c r="N2172" t="s">
        <v>41</v>
      </c>
      <c r="P2172" cm="1">
        <f t="array" ref="P217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72" s="19" t="s">
        <v>406</v>
      </c>
    </row>
    <row r="2173" spans="2:18" hidden="1">
      <c r="B2173" t="s">
        <v>63</v>
      </c>
      <c r="C2173" t="s">
        <v>27</v>
      </c>
      <c r="D2173" t="s">
        <v>30</v>
      </c>
      <c r="E2173" t="s">
        <v>473</v>
      </c>
      <c r="F2173" t="s">
        <v>370</v>
      </c>
      <c r="G2173" t="s">
        <v>68</v>
      </c>
      <c r="H2173">
        <v>1</v>
      </c>
      <c r="I2173" t="s">
        <v>123</v>
      </c>
      <c r="J2173" t="s">
        <v>235</v>
      </c>
      <c r="K2173" t="s">
        <v>68</v>
      </c>
      <c r="L2173">
        <v>30</v>
      </c>
      <c r="M2173" t="s">
        <v>28</v>
      </c>
      <c r="N2173" t="s">
        <v>32</v>
      </c>
      <c r="P2173" cm="1">
        <f t="array" ref="P217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73" s="19" t="s">
        <v>406</v>
      </c>
    </row>
    <row r="2174" spans="2:18" hidden="1">
      <c r="B2174" t="s">
        <v>63</v>
      </c>
      <c r="C2174" t="s">
        <v>27</v>
      </c>
      <c r="D2174" t="s">
        <v>30</v>
      </c>
      <c r="E2174" t="s">
        <v>473</v>
      </c>
      <c r="F2174" t="s">
        <v>370</v>
      </c>
      <c r="G2174" t="s">
        <v>68</v>
      </c>
      <c r="H2174">
        <v>1</v>
      </c>
      <c r="I2174" t="s">
        <v>124</v>
      </c>
      <c r="J2174" t="s">
        <v>235</v>
      </c>
      <c r="K2174" t="s">
        <v>68</v>
      </c>
      <c r="L2174">
        <v>36</v>
      </c>
      <c r="M2174" t="s">
        <v>28</v>
      </c>
      <c r="N2174" t="s">
        <v>32</v>
      </c>
      <c r="P2174" cm="1">
        <f t="array" ref="P217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74" s="19" t="s">
        <v>406</v>
      </c>
    </row>
    <row r="2175" spans="2:18" hidden="1">
      <c r="B2175" t="s">
        <v>63</v>
      </c>
      <c r="C2175" t="s">
        <v>27</v>
      </c>
      <c r="D2175" t="s">
        <v>30</v>
      </c>
      <c r="E2175" t="s">
        <v>473</v>
      </c>
      <c r="F2175" t="s">
        <v>370</v>
      </c>
      <c r="G2175" t="s">
        <v>68</v>
      </c>
      <c r="H2175">
        <v>1</v>
      </c>
      <c r="I2175" t="s">
        <v>247</v>
      </c>
      <c r="J2175" t="s">
        <v>1254</v>
      </c>
      <c r="K2175" t="s">
        <v>106</v>
      </c>
      <c r="L2175">
        <v>0.97785</v>
      </c>
      <c r="M2175" t="s">
        <v>29</v>
      </c>
      <c r="N2175" t="s">
        <v>38</v>
      </c>
      <c r="P2175" cm="1">
        <f t="array" ref="P217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75" s="19" t="s">
        <v>406</v>
      </c>
    </row>
    <row r="2176" spans="2:18" hidden="1">
      <c r="B2176" t="s">
        <v>63</v>
      </c>
      <c r="C2176" t="s">
        <v>27</v>
      </c>
      <c r="D2176" t="s">
        <v>30</v>
      </c>
      <c r="E2176" t="s">
        <v>473</v>
      </c>
      <c r="F2176" t="s">
        <v>370</v>
      </c>
      <c r="G2176" t="s">
        <v>68</v>
      </c>
      <c r="H2176">
        <v>1</v>
      </c>
      <c r="I2176" t="s">
        <v>270</v>
      </c>
      <c r="J2176" t="s">
        <v>1287</v>
      </c>
      <c r="K2176" t="s">
        <v>68</v>
      </c>
      <c r="L2176">
        <v>1</v>
      </c>
      <c r="M2176" t="s">
        <v>29</v>
      </c>
      <c r="N2176" t="s">
        <v>34</v>
      </c>
      <c r="P2176" cm="1">
        <f t="array" ref="P217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76" s="19" t="s">
        <v>406</v>
      </c>
    </row>
    <row r="2177" spans="2:18" hidden="1">
      <c r="B2177" t="s">
        <v>63</v>
      </c>
      <c r="C2177" t="s">
        <v>27</v>
      </c>
      <c r="D2177" t="s">
        <v>30</v>
      </c>
      <c r="E2177" t="s">
        <v>473</v>
      </c>
      <c r="F2177" t="s">
        <v>370</v>
      </c>
      <c r="G2177" t="s">
        <v>68</v>
      </c>
      <c r="H2177">
        <v>1</v>
      </c>
      <c r="I2177" t="s">
        <v>308</v>
      </c>
      <c r="J2177" t="s">
        <v>1288</v>
      </c>
      <c r="K2177" t="s">
        <v>68</v>
      </c>
      <c r="L2177">
        <v>1</v>
      </c>
      <c r="M2177" t="s">
        <v>29</v>
      </c>
      <c r="N2177" t="s">
        <v>35</v>
      </c>
      <c r="P2177" cm="1">
        <f t="array" ref="P217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77" s="19" t="s">
        <v>406</v>
      </c>
    </row>
    <row r="2178" spans="2:18" hidden="1">
      <c r="B2178" t="s">
        <v>63</v>
      </c>
      <c r="C2178" t="s">
        <v>27</v>
      </c>
      <c r="D2178" t="s">
        <v>30</v>
      </c>
      <c r="E2178" t="s">
        <v>473</v>
      </c>
      <c r="F2178" t="s">
        <v>370</v>
      </c>
      <c r="G2178" t="s">
        <v>68</v>
      </c>
      <c r="H2178">
        <v>1</v>
      </c>
      <c r="I2178" t="s">
        <v>227</v>
      </c>
      <c r="J2178" t="s">
        <v>228</v>
      </c>
      <c r="K2178" t="s">
        <v>23</v>
      </c>
      <c r="L2178">
        <v>1.1000000000000001</v>
      </c>
      <c r="M2178" t="s">
        <v>29</v>
      </c>
      <c r="N2178" t="s">
        <v>41</v>
      </c>
      <c r="P2178" cm="1">
        <f t="array" ref="P217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78" s="19" t="s">
        <v>406</v>
      </c>
    </row>
    <row r="2179" spans="2:18" hidden="1">
      <c r="B2179" t="s">
        <v>63</v>
      </c>
      <c r="C2179" t="s">
        <v>27</v>
      </c>
      <c r="D2179" t="s">
        <v>30</v>
      </c>
      <c r="E2179" t="s">
        <v>1146</v>
      </c>
      <c r="F2179" t="s">
        <v>371</v>
      </c>
      <c r="G2179" t="s">
        <v>68</v>
      </c>
      <c r="H2179">
        <v>1</v>
      </c>
      <c r="I2179" t="s">
        <v>91</v>
      </c>
      <c r="J2179" t="s">
        <v>233</v>
      </c>
      <c r="K2179" t="s">
        <v>68</v>
      </c>
      <c r="L2179">
        <v>24</v>
      </c>
      <c r="M2179" t="s">
        <v>28</v>
      </c>
      <c r="N2179" t="s">
        <v>31</v>
      </c>
      <c r="P2179" cm="1">
        <f t="array" ref="P217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79" s="19" t="s">
        <v>406</v>
      </c>
    </row>
    <row r="2180" spans="2:18" hidden="1">
      <c r="B2180" t="s">
        <v>63</v>
      </c>
      <c r="C2180" t="s">
        <v>27</v>
      </c>
      <c r="D2180" t="s">
        <v>30</v>
      </c>
      <c r="E2180" t="s">
        <v>1146</v>
      </c>
      <c r="F2180" t="s">
        <v>371</v>
      </c>
      <c r="G2180" t="s">
        <v>68</v>
      </c>
      <c r="H2180">
        <v>1</v>
      </c>
      <c r="I2180" t="s">
        <v>87</v>
      </c>
      <c r="J2180" t="s">
        <v>236</v>
      </c>
      <c r="K2180" t="s">
        <v>68</v>
      </c>
      <c r="L2180">
        <v>24</v>
      </c>
      <c r="M2180" t="s">
        <v>28</v>
      </c>
      <c r="N2180" t="s">
        <v>31</v>
      </c>
      <c r="P2180" cm="1">
        <f t="array" ref="P218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80" s="19" t="s">
        <v>406</v>
      </c>
    </row>
    <row r="2181" spans="2:18" hidden="1">
      <c r="B2181" t="s">
        <v>63</v>
      </c>
      <c r="C2181" t="s">
        <v>27</v>
      </c>
      <c r="D2181" t="s">
        <v>30</v>
      </c>
      <c r="E2181" t="s">
        <v>1146</v>
      </c>
      <c r="F2181" t="s">
        <v>371</v>
      </c>
      <c r="G2181" t="s">
        <v>68</v>
      </c>
      <c r="H2181">
        <v>1</v>
      </c>
      <c r="I2181" t="s">
        <v>248</v>
      </c>
      <c r="J2181" t="s">
        <v>968</v>
      </c>
      <c r="K2181" t="s">
        <v>106</v>
      </c>
      <c r="L2181">
        <v>0.85780800000000001</v>
      </c>
      <c r="M2181" t="s">
        <v>29</v>
      </c>
      <c r="N2181" t="s">
        <v>38</v>
      </c>
      <c r="P2181" cm="1">
        <f t="array" ref="P218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81" s="19" t="s">
        <v>406</v>
      </c>
    </row>
    <row r="2182" spans="2:18" hidden="1">
      <c r="B2182" t="s">
        <v>63</v>
      </c>
      <c r="C2182" t="s">
        <v>27</v>
      </c>
      <c r="D2182" t="s">
        <v>30</v>
      </c>
      <c r="E2182" t="s">
        <v>1146</v>
      </c>
      <c r="F2182" t="s">
        <v>371</v>
      </c>
      <c r="G2182" t="s">
        <v>68</v>
      </c>
      <c r="H2182">
        <v>1</v>
      </c>
      <c r="I2182" t="s">
        <v>256</v>
      </c>
      <c r="J2182" t="s">
        <v>969</v>
      </c>
      <c r="K2182" t="s">
        <v>68</v>
      </c>
      <c r="L2182">
        <v>1</v>
      </c>
      <c r="M2182" t="s">
        <v>29</v>
      </c>
      <c r="N2182" t="s">
        <v>34</v>
      </c>
      <c r="P2182" cm="1">
        <f t="array" ref="P2182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82" s="19" t="s">
        <v>406</v>
      </c>
    </row>
    <row r="2183" spans="2:18" hidden="1">
      <c r="B2183" t="s">
        <v>63</v>
      </c>
      <c r="C2183" t="s">
        <v>27</v>
      </c>
      <c r="D2183" t="s">
        <v>30</v>
      </c>
      <c r="E2183" t="s">
        <v>1146</v>
      </c>
      <c r="F2183" t="s">
        <v>371</v>
      </c>
      <c r="G2183" t="s">
        <v>68</v>
      </c>
      <c r="H2183">
        <v>1</v>
      </c>
      <c r="I2183" t="s">
        <v>290</v>
      </c>
      <c r="J2183" t="s">
        <v>1041</v>
      </c>
      <c r="K2183" t="s">
        <v>68</v>
      </c>
      <c r="L2183">
        <v>1</v>
      </c>
      <c r="M2183" t="s">
        <v>29</v>
      </c>
      <c r="N2183" t="s">
        <v>35</v>
      </c>
      <c r="P2183" cm="1">
        <f t="array" ref="P2183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83" s="19" t="s">
        <v>406</v>
      </c>
    </row>
    <row r="2184" spans="2:18" hidden="1">
      <c r="B2184" t="s">
        <v>63</v>
      </c>
      <c r="C2184" t="s">
        <v>27</v>
      </c>
      <c r="D2184" t="s">
        <v>30</v>
      </c>
      <c r="E2184" t="s">
        <v>1146</v>
      </c>
      <c r="F2184" t="s">
        <v>371</v>
      </c>
      <c r="G2184" t="s">
        <v>68</v>
      </c>
      <c r="H2184">
        <v>1</v>
      </c>
      <c r="I2184" t="s">
        <v>227</v>
      </c>
      <c r="J2184" t="s">
        <v>228</v>
      </c>
      <c r="K2184" t="s">
        <v>23</v>
      </c>
      <c r="L2184">
        <v>1.1000000000000001</v>
      </c>
      <c r="M2184" t="s">
        <v>29</v>
      </c>
      <c r="N2184" t="s">
        <v>41</v>
      </c>
      <c r="P2184" cm="1">
        <f t="array" ref="P2184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84" s="19" t="s">
        <v>406</v>
      </c>
    </row>
    <row r="2185" spans="2:18" hidden="1">
      <c r="B2185" t="s">
        <v>63</v>
      </c>
      <c r="C2185" t="s">
        <v>27</v>
      </c>
      <c r="D2185" t="s">
        <v>30</v>
      </c>
      <c r="E2185" t="s">
        <v>1148</v>
      </c>
      <c r="F2185" t="s">
        <v>372</v>
      </c>
      <c r="G2185" t="s">
        <v>68</v>
      </c>
      <c r="H2185">
        <v>1</v>
      </c>
      <c r="I2185" t="s">
        <v>91</v>
      </c>
      <c r="J2185" t="s">
        <v>233</v>
      </c>
      <c r="K2185" t="s">
        <v>68</v>
      </c>
      <c r="L2185">
        <v>24</v>
      </c>
      <c r="M2185" t="s">
        <v>28</v>
      </c>
      <c r="N2185" t="s">
        <v>31</v>
      </c>
      <c r="P2185" cm="1">
        <f t="array" ref="P218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85" s="19" t="s">
        <v>406</v>
      </c>
    </row>
    <row r="2186" spans="2:18" hidden="1">
      <c r="B2186" t="s">
        <v>63</v>
      </c>
      <c r="C2186" t="s">
        <v>27</v>
      </c>
      <c r="D2186" t="s">
        <v>30</v>
      </c>
      <c r="E2186" t="s">
        <v>1148</v>
      </c>
      <c r="F2186" t="s">
        <v>372</v>
      </c>
      <c r="G2186" t="s">
        <v>68</v>
      </c>
      <c r="H2186">
        <v>1</v>
      </c>
      <c r="I2186" t="s">
        <v>87</v>
      </c>
      <c r="J2186" t="s">
        <v>236</v>
      </c>
      <c r="K2186" t="s">
        <v>68</v>
      </c>
      <c r="L2186">
        <v>24</v>
      </c>
      <c r="M2186" t="s">
        <v>28</v>
      </c>
      <c r="N2186" t="s">
        <v>31</v>
      </c>
      <c r="P2186" cm="1">
        <f t="array" ref="P218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86" s="19" t="s">
        <v>406</v>
      </c>
    </row>
    <row r="2187" spans="2:18" hidden="1">
      <c r="B2187" t="s">
        <v>63</v>
      </c>
      <c r="C2187" t="s">
        <v>27</v>
      </c>
      <c r="D2187" t="s">
        <v>30</v>
      </c>
      <c r="E2187" t="s">
        <v>1148</v>
      </c>
      <c r="F2187" t="s">
        <v>372</v>
      </c>
      <c r="G2187" t="s">
        <v>68</v>
      </c>
      <c r="H2187">
        <v>1</v>
      </c>
      <c r="I2187" t="s">
        <v>248</v>
      </c>
      <c r="J2187" t="s">
        <v>968</v>
      </c>
      <c r="K2187" t="s">
        <v>106</v>
      </c>
      <c r="L2187">
        <v>0.85780800000000001</v>
      </c>
      <c r="M2187" t="s">
        <v>29</v>
      </c>
      <c r="N2187" t="s">
        <v>38</v>
      </c>
      <c r="P2187" cm="1">
        <f t="array" ref="P218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87" s="19" t="s">
        <v>406</v>
      </c>
    </row>
    <row r="2188" spans="2:18" hidden="1">
      <c r="B2188" t="s">
        <v>63</v>
      </c>
      <c r="C2188" t="s">
        <v>27</v>
      </c>
      <c r="D2188" t="s">
        <v>30</v>
      </c>
      <c r="E2188" t="s">
        <v>1148</v>
      </c>
      <c r="F2188" t="s">
        <v>372</v>
      </c>
      <c r="G2188" t="s">
        <v>68</v>
      </c>
      <c r="H2188">
        <v>1</v>
      </c>
      <c r="I2188" t="s">
        <v>972</v>
      </c>
      <c r="J2188" t="s">
        <v>973</v>
      </c>
      <c r="K2188" t="s">
        <v>68</v>
      </c>
      <c r="L2188">
        <v>1</v>
      </c>
      <c r="M2188" t="s">
        <v>29</v>
      </c>
      <c r="N2188" t="s">
        <v>34</v>
      </c>
      <c r="P2188" cm="1">
        <f t="array" ref="P2188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88" s="19" t="s">
        <v>406</v>
      </c>
    </row>
    <row r="2189" spans="2:18" hidden="1">
      <c r="B2189" t="s">
        <v>63</v>
      </c>
      <c r="C2189" t="s">
        <v>27</v>
      </c>
      <c r="D2189" t="s">
        <v>30</v>
      </c>
      <c r="E2189" t="s">
        <v>1148</v>
      </c>
      <c r="F2189" t="s">
        <v>372</v>
      </c>
      <c r="G2189" t="s">
        <v>68</v>
      </c>
      <c r="H2189">
        <v>1</v>
      </c>
      <c r="I2189" t="s">
        <v>290</v>
      </c>
      <c r="J2189" t="s">
        <v>1041</v>
      </c>
      <c r="K2189" t="s">
        <v>68</v>
      </c>
      <c r="L2189">
        <v>1</v>
      </c>
      <c r="M2189" t="s">
        <v>29</v>
      </c>
      <c r="N2189" t="s">
        <v>35</v>
      </c>
      <c r="P2189" cm="1">
        <f t="array" ref="P218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89" s="19" t="s">
        <v>406</v>
      </c>
    </row>
    <row r="2190" spans="2:18" hidden="1">
      <c r="B2190" t="s">
        <v>63</v>
      </c>
      <c r="C2190" t="s">
        <v>27</v>
      </c>
      <c r="D2190" t="s">
        <v>30</v>
      </c>
      <c r="E2190" t="s">
        <v>1148</v>
      </c>
      <c r="F2190" t="s">
        <v>372</v>
      </c>
      <c r="G2190" t="s">
        <v>68</v>
      </c>
      <c r="H2190">
        <v>1</v>
      </c>
      <c r="I2190" t="s">
        <v>227</v>
      </c>
      <c r="J2190" t="s">
        <v>228</v>
      </c>
      <c r="K2190" t="s">
        <v>23</v>
      </c>
      <c r="L2190">
        <v>1.0969</v>
      </c>
      <c r="M2190" t="s">
        <v>29</v>
      </c>
      <c r="N2190" t="s">
        <v>41</v>
      </c>
      <c r="P2190" cm="1">
        <f t="array" ref="P2190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90" s="19" t="s">
        <v>406</v>
      </c>
    </row>
    <row r="2191" spans="2:18" hidden="1">
      <c r="B2191" t="s">
        <v>63</v>
      </c>
      <c r="C2191" t="s">
        <v>27</v>
      </c>
      <c r="D2191" t="s">
        <v>30</v>
      </c>
      <c r="E2191" t="s">
        <v>474</v>
      </c>
      <c r="F2191" t="s">
        <v>373</v>
      </c>
      <c r="G2191" t="s">
        <v>68</v>
      </c>
      <c r="H2191">
        <v>1</v>
      </c>
      <c r="I2191" t="s">
        <v>91</v>
      </c>
      <c r="J2191" t="s">
        <v>233</v>
      </c>
      <c r="K2191" t="s">
        <v>68</v>
      </c>
      <c r="L2191">
        <v>24</v>
      </c>
      <c r="M2191" t="s">
        <v>28</v>
      </c>
      <c r="N2191" t="s">
        <v>31</v>
      </c>
      <c r="P2191" cm="1">
        <f t="array" ref="P219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91" s="19" t="s">
        <v>406</v>
      </c>
    </row>
    <row r="2192" spans="2:18" hidden="1">
      <c r="B2192" t="s">
        <v>63</v>
      </c>
      <c r="C2192" t="s">
        <v>27</v>
      </c>
      <c r="D2192" t="s">
        <v>30</v>
      </c>
      <c r="E2192" t="s">
        <v>474</v>
      </c>
      <c r="F2192" t="s">
        <v>373</v>
      </c>
      <c r="G2192" t="s">
        <v>68</v>
      </c>
      <c r="H2192">
        <v>1</v>
      </c>
      <c r="I2192" t="s">
        <v>87</v>
      </c>
      <c r="J2192" t="s">
        <v>236</v>
      </c>
      <c r="K2192" t="s">
        <v>68</v>
      </c>
      <c r="L2192">
        <v>24</v>
      </c>
      <c r="M2192" t="s">
        <v>28</v>
      </c>
      <c r="N2192" t="s">
        <v>31</v>
      </c>
      <c r="P2192" cm="1">
        <f t="array" ref="P219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92" s="19" t="s">
        <v>406</v>
      </c>
    </row>
    <row r="2193" spans="2:18" hidden="1">
      <c r="B2193" t="s">
        <v>63</v>
      </c>
      <c r="C2193" t="s">
        <v>27</v>
      </c>
      <c r="D2193" t="s">
        <v>30</v>
      </c>
      <c r="E2193" t="s">
        <v>474</v>
      </c>
      <c r="F2193" t="s">
        <v>373</v>
      </c>
      <c r="G2193" t="s">
        <v>68</v>
      </c>
      <c r="H2193">
        <v>1</v>
      </c>
      <c r="I2193" t="s">
        <v>248</v>
      </c>
      <c r="J2193" t="s">
        <v>968</v>
      </c>
      <c r="K2193" t="s">
        <v>106</v>
      </c>
      <c r="L2193">
        <v>0.85780800000000001</v>
      </c>
      <c r="M2193" t="s">
        <v>29</v>
      </c>
      <c r="N2193" t="s">
        <v>38</v>
      </c>
      <c r="P2193" cm="1">
        <f t="array" ref="P219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93" s="19" t="s">
        <v>406</v>
      </c>
    </row>
    <row r="2194" spans="2:18" hidden="1">
      <c r="B2194" t="s">
        <v>63</v>
      </c>
      <c r="C2194" t="s">
        <v>27</v>
      </c>
      <c r="D2194" t="s">
        <v>30</v>
      </c>
      <c r="E2194" t="s">
        <v>474</v>
      </c>
      <c r="F2194" t="s">
        <v>373</v>
      </c>
      <c r="G2194" t="s">
        <v>68</v>
      </c>
      <c r="H2194">
        <v>1</v>
      </c>
      <c r="I2194" t="s">
        <v>256</v>
      </c>
      <c r="J2194" t="s">
        <v>969</v>
      </c>
      <c r="K2194" t="s">
        <v>68</v>
      </c>
      <c r="L2194">
        <v>1</v>
      </c>
      <c r="M2194" t="s">
        <v>29</v>
      </c>
      <c r="N2194" t="s">
        <v>34</v>
      </c>
      <c r="P2194" cm="1">
        <f t="array" ref="P219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194" s="19" t="s">
        <v>406</v>
      </c>
    </row>
    <row r="2195" spans="2:18" hidden="1">
      <c r="B2195" t="s">
        <v>63</v>
      </c>
      <c r="C2195" t="s">
        <v>27</v>
      </c>
      <c r="D2195" t="s">
        <v>30</v>
      </c>
      <c r="E2195" t="s">
        <v>474</v>
      </c>
      <c r="F2195" t="s">
        <v>373</v>
      </c>
      <c r="G2195" t="s">
        <v>68</v>
      </c>
      <c r="H2195">
        <v>1</v>
      </c>
      <c r="I2195" t="s">
        <v>1820</v>
      </c>
      <c r="J2195" t="s">
        <v>1821</v>
      </c>
      <c r="K2195" t="s">
        <v>68</v>
      </c>
      <c r="L2195">
        <v>1</v>
      </c>
      <c r="M2195" t="s">
        <v>29</v>
      </c>
      <c r="N2195" t="s">
        <v>35</v>
      </c>
      <c r="P2195" cm="1">
        <f t="array" ref="P219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195" s="19" t="s">
        <v>406</v>
      </c>
    </row>
    <row r="2196" spans="2:18" hidden="1">
      <c r="B2196" t="s">
        <v>63</v>
      </c>
      <c r="C2196" t="s">
        <v>27</v>
      </c>
      <c r="D2196" t="s">
        <v>30</v>
      </c>
      <c r="E2196" t="s">
        <v>474</v>
      </c>
      <c r="F2196" t="s">
        <v>373</v>
      </c>
      <c r="G2196" t="s">
        <v>68</v>
      </c>
      <c r="H2196">
        <v>1</v>
      </c>
      <c r="I2196" t="s">
        <v>227</v>
      </c>
      <c r="J2196" t="s">
        <v>228</v>
      </c>
      <c r="K2196" t="s">
        <v>23</v>
      </c>
      <c r="L2196">
        <v>1.1000000000000001</v>
      </c>
      <c r="M2196" t="s">
        <v>29</v>
      </c>
      <c r="N2196" t="s">
        <v>41</v>
      </c>
      <c r="P2196" cm="1">
        <f t="array" ref="P219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196" s="19" t="s">
        <v>406</v>
      </c>
    </row>
    <row r="2197" spans="2:18" hidden="1">
      <c r="B2197" t="s">
        <v>63</v>
      </c>
      <c r="C2197" t="s">
        <v>27</v>
      </c>
      <c r="D2197" t="s">
        <v>30</v>
      </c>
      <c r="E2197" t="s">
        <v>1150</v>
      </c>
      <c r="F2197" t="s">
        <v>374</v>
      </c>
      <c r="G2197" t="s">
        <v>68</v>
      </c>
      <c r="H2197">
        <v>1</v>
      </c>
      <c r="I2197" t="s">
        <v>91</v>
      </c>
      <c r="J2197" t="s">
        <v>233</v>
      </c>
      <c r="K2197" t="s">
        <v>68</v>
      </c>
      <c r="L2197">
        <v>30</v>
      </c>
      <c r="M2197" t="s">
        <v>28</v>
      </c>
      <c r="N2197" t="s">
        <v>31</v>
      </c>
      <c r="P2197" cm="1">
        <f t="array" ref="P219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97" s="19" t="s">
        <v>406</v>
      </c>
    </row>
    <row r="2198" spans="2:18" hidden="1">
      <c r="B2198" t="s">
        <v>63</v>
      </c>
      <c r="C2198" t="s">
        <v>27</v>
      </c>
      <c r="D2198" t="s">
        <v>30</v>
      </c>
      <c r="E2198" t="s">
        <v>1150</v>
      </c>
      <c r="F2198" t="s">
        <v>374</v>
      </c>
      <c r="G2198" t="s">
        <v>68</v>
      </c>
      <c r="H2198">
        <v>1</v>
      </c>
      <c r="I2198" t="s">
        <v>87</v>
      </c>
      <c r="J2198" t="s">
        <v>236</v>
      </c>
      <c r="K2198" t="s">
        <v>68</v>
      </c>
      <c r="L2198">
        <v>30</v>
      </c>
      <c r="M2198" t="s">
        <v>28</v>
      </c>
      <c r="N2198" t="s">
        <v>31</v>
      </c>
      <c r="P2198" cm="1">
        <f t="array" ref="P219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98" s="19" t="s">
        <v>406</v>
      </c>
    </row>
    <row r="2199" spans="2:18" hidden="1">
      <c r="B2199" t="s">
        <v>63</v>
      </c>
      <c r="C2199" t="s">
        <v>27</v>
      </c>
      <c r="D2199" t="s">
        <v>30</v>
      </c>
      <c r="E2199" t="s">
        <v>1150</v>
      </c>
      <c r="F2199" t="s">
        <v>374</v>
      </c>
      <c r="G2199" t="s">
        <v>68</v>
      </c>
      <c r="H2199">
        <v>1</v>
      </c>
      <c r="I2199" t="s">
        <v>248</v>
      </c>
      <c r="J2199" t="s">
        <v>968</v>
      </c>
      <c r="K2199" t="s">
        <v>106</v>
      </c>
      <c r="L2199">
        <v>1.07226</v>
      </c>
      <c r="M2199" t="s">
        <v>29</v>
      </c>
      <c r="N2199" t="s">
        <v>38</v>
      </c>
      <c r="P2199" cm="1">
        <f t="array" ref="P219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199" s="19" t="s">
        <v>406</v>
      </c>
    </row>
    <row r="2200" spans="2:18" hidden="1">
      <c r="B2200" t="s">
        <v>63</v>
      </c>
      <c r="C2200" t="s">
        <v>27</v>
      </c>
      <c r="D2200" t="s">
        <v>30</v>
      </c>
      <c r="E2200" t="s">
        <v>1150</v>
      </c>
      <c r="F2200" t="s">
        <v>374</v>
      </c>
      <c r="G2200" t="s">
        <v>68</v>
      </c>
      <c r="H2200">
        <v>1</v>
      </c>
      <c r="I2200" t="s">
        <v>275</v>
      </c>
      <c r="J2200" t="s">
        <v>1068</v>
      </c>
      <c r="K2200" t="s">
        <v>68</v>
      </c>
      <c r="L2200">
        <v>1</v>
      </c>
      <c r="M2200" t="s">
        <v>29</v>
      </c>
      <c r="N2200" t="s">
        <v>34</v>
      </c>
      <c r="P2200" cm="1">
        <f t="array" ref="P220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00" s="19" t="s">
        <v>406</v>
      </c>
    </row>
    <row r="2201" spans="2:18" hidden="1">
      <c r="B2201" t="s">
        <v>63</v>
      </c>
      <c r="C2201" t="s">
        <v>27</v>
      </c>
      <c r="D2201" t="s">
        <v>30</v>
      </c>
      <c r="E2201" t="s">
        <v>1150</v>
      </c>
      <c r="F2201" t="s">
        <v>374</v>
      </c>
      <c r="G2201" t="s">
        <v>68</v>
      </c>
      <c r="H2201">
        <v>1</v>
      </c>
      <c r="I2201" t="s">
        <v>292</v>
      </c>
      <c r="J2201" t="s">
        <v>1048</v>
      </c>
      <c r="K2201" t="s">
        <v>68</v>
      </c>
      <c r="L2201">
        <v>1</v>
      </c>
      <c r="M2201" t="s">
        <v>29</v>
      </c>
      <c r="N2201" t="s">
        <v>35</v>
      </c>
      <c r="P2201" cm="1">
        <f t="array" ref="P220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01" s="19" t="s">
        <v>406</v>
      </c>
    </row>
    <row r="2202" spans="2:18" hidden="1">
      <c r="B2202" t="s">
        <v>63</v>
      </c>
      <c r="C2202" t="s">
        <v>27</v>
      </c>
      <c r="D2202" t="s">
        <v>30</v>
      </c>
      <c r="E2202" t="s">
        <v>1150</v>
      </c>
      <c r="F2202" t="s">
        <v>374</v>
      </c>
      <c r="G2202" t="s">
        <v>68</v>
      </c>
      <c r="H2202">
        <v>1</v>
      </c>
      <c r="I2202" t="s">
        <v>227</v>
      </c>
      <c r="J2202" t="s">
        <v>228</v>
      </c>
      <c r="K2202" t="s">
        <v>23</v>
      </c>
      <c r="L2202">
        <v>1.1559999999999999</v>
      </c>
      <c r="M2202" t="s">
        <v>29</v>
      </c>
      <c r="N2202" t="s">
        <v>41</v>
      </c>
      <c r="P2202" cm="1">
        <f t="array" ref="P220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02" s="19" t="s">
        <v>406</v>
      </c>
    </row>
    <row r="2203" spans="2:18" hidden="1">
      <c r="B2203" t="s">
        <v>63</v>
      </c>
      <c r="C2203" t="s">
        <v>27</v>
      </c>
      <c r="D2203" t="s">
        <v>30</v>
      </c>
      <c r="E2203" t="s">
        <v>1152</v>
      </c>
      <c r="F2203" t="s">
        <v>375</v>
      </c>
      <c r="G2203" t="s">
        <v>68</v>
      </c>
      <c r="H2203">
        <v>1</v>
      </c>
      <c r="I2203" t="s">
        <v>91</v>
      </c>
      <c r="J2203" t="s">
        <v>233</v>
      </c>
      <c r="K2203" t="s">
        <v>68</v>
      </c>
      <c r="L2203">
        <v>30</v>
      </c>
      <c r="M2203" t="s">
        <v>28</v>
      </c>
      <c r="N2203" t="s">
        <v>31</v>
      </c>
      <c r="P2203" cm="1">
        <f t="array" ref="P220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03" s="19" t="s">
        <v>406</v>
      </c>
    </row>
    <row r="2204" spans="2:18" hidden="1">
      <c r="B2204" t="s">
        <v>63</v>
      </c>
      <c r="C2204" t="s">
        <v>27</v>
      </c>
      <c r="D2204" t="s">
        <v>30</v>
      </c>
      <c r="E2204" t="s">
        <v>1152</v>
      </c>
      <c r="F2204" t="s">
        <v>375</v>
      </c>
      <c r="G2204" t="s">
        <v>68</v>
      </c>
      <c r="H2204">
        <v>1</v>
      </c>
      <c r="I2204" t="s">
        <v>87</v>
      </c>
      <c r="J2204" t="s">
        <v>236</v>
      </c>
      <c r="K2204" t="s">
        <v>68</v>
      </c>
      <c r="L2204">
        <v>30</v>
      </c>
      <c r="M2204" t="s">
        <v>28</v>
      </c>
      <c r="N2204" t="s">
        <v>31</v>
      </c>
      <c r="P2204" cm="1">
        <f t="array" ref="P220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04" s="19" t="s">
        <v>406</v>
      </c>
    </row>
    <row r="2205" spans="2:18" hidden="1">
      <c r="B2205" t="s">
        <v>63</v>
      </c>
      <c r="C2205" t="s">
        <v>27</v>
      </c>
      <c r="D2205" t="s">
        <v>30</v>
      </c>
      <c r="E2205" t="s">
        <v>1152</v>
      </c>
      <c r="F2205" t="s">
        <v>375</v>
      </c>
      <c r="G2205" t="s">
        <v>68</v>
      </c>
      <c r="H2205">
        <v>1</v>
      </c>
      <c r="I2205" t="s">
        <v>248</v>
      </c>
      <c r="J2205" t="s">
        <v>968</v>
      </c>
      <c r="K2205" t="s">
        <v>106</v>
      </c>
      <c r="L2205">
        <v>1.07226</v>
      </c>
      <c r="M2205" t="s">
        <v>29</v>
      </c>
      <c r="N2205" t="s">
        <v>38</v>
      </c>
      <c r="P2205" cm="1">
        <f t="array" ref="P220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05" s="19" t="s">
        <v>406</v>
      </c>
    </row>
    <row r="2206" spans="2:18" hidden="1">
      <c r="B2206" t="s">
        <v>63</v>
      </c>
      <c r="C2206" t="s">
        <v>27</v>
      </c>
      <c r="D2206" t="s">
        <v>30</v>
      </c>
      <c r="E2206" t="s">
        <v>1152</v>
      </c>
      <c r="F2206" t="s">
        <v>375</v>
      </c>
      <c r="G2206" t="s">
        <v>68</v>
      </c>
      <c r="H2206">
        <v>1</v>
      </c>
      <c r="I2206" t="s">
        <v>276</v>
      </c>
      <c r="J2206" s="19" t="s">
        <v>1816</v>
      </c>
      <c r="K2206" t="s">
        <v>68</v>
      </c>
      <c r="L2206">
        <v>1</v>
      </c>
      <c r="M2206" t="s">
        <v>29</v>
      </c>
      <c r="N2206" t="s">
        <v>34</v>
      </c>
      <c r="P2206" cm="1">
        <f t="array" ref="P220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06" s="19" t="s">
        <v>406</v>
      </c>
    </row>
    <row r="2207" spans="2:18" hidden="1">
      <c r="B2207" t="s">
        <v>63</v>
      </c>
      <c r="C2207" t="s">
        <v>27</v>
      </c>
      <c r="D2207" t="s">
        <v>30</v>
      </c>
      <c r="E2207" t="s">
        <v>1152</v>
      </c>
      <c r="F2207" t="s">
        <v>375</v>
      </c>
      <c r="G2207" t="s">
        <v>68</v>
      </c>
      <c r="H2207">
        <v>1</v>
      </c>
      <c r="I2207" t="s">
        <v>292</v>
      </c>
      <c r="J2207" t="s">
        <v>1048</v>
      </c>
      <c r="K2207" t="s">
        <v>68</v>
      </c>
      <c r="L2207">
        <v>1</v>
      </c>
      <c r="M2207" t="s">
        <v>29</v>
      </c>
      <c r="N2207" t="s">
        <v>35</v>
      </c>
      <c r="P2207" cm="1">
        <f t="array" ref="P220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07" s="19" t="s">
        <v>406</v>
      </c>
    </row>
    <row r="2208" spans="2:18" hidden="1">
      <c r="B2208" t="s">
        <v>63</v>
      </c>
      <c r="C2208" t="s">
        <v>27</v>
      </c>
      <c r="D2208" t="s">
        <v>30</v>
      </c>
      <c r="E2208" t="s">
        <v>1152</v>
      </c>
      <c r="F2208" t="s">
        <v>375</v>
      </c>
      <c r="G2208" t="s">
        <v>68</v>
      </c>
      <c r="H2208">
        <v>1</v>
      </c>
      <c r="I2208" t="s">
        <v>227</v>
      </c>
      <c r="J2208" t="s">
        <v>228</v>
      </c>
      <c r="K2208" t="s">
        <v>23</v>
      </c>
      <c r="L2208">
        <v>1.1559999999999999</v>
      </c>
      <c r="M2208" t="s">
        <v>29</v>
      </c>
      <c r="N2208" t="s">
        <v>41</v>
      </c>
      <c r="P2208" cm="1">
        <f t="array" ref="P220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08" s="19" t="s">
        <v>406</v>
      </c>
    </row>
    <row r="2209" spans="2:18" hidden="1">
      <c r="B2209" t="s">
        <v>63</v>
      </c>
      <c r="C2209" t="s">
        <v>27</v>
      </c>
      <c r="D2209" t="s">
        <v>30</v>
      </c>
      <c r="E2209" t="s">
        <v>475</v>
      </c>
      <c r="F2209" t="s">
        <v>376</v>
      </c>
      <c r="G2209" t="s">
        <v>68</v>
      </c>
      <c r="H2209">
        <v>1</v>
      </c>
      <c r="I2209" t="s">
        <v>91</v>
      </c>
      <c r="J2209" t="s">
        <v>233</v>
      </c>
      <c r="K2209" t="s">
        <v>68</v>
      </c>
      <c r="L2209">
        <v>30</v>
      </c>
      <c r="M2209" t="s">
        <v>28</v>
      </c>
      <c r="N2209" t="s">
        <v>31</v>
      </c>
      <c r="P2209" cm="1">
        <f t="array" ref="P220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09" s="19" t="s">
        <v>406</v>
      </c>
    </row>
    <row r="2210" spans="2:18" hidden="1">
      <c r="B2210" t="s">
        <v>63</v>
      </c>
      <c r="C2210" t="s">
        <v>27</v>
      </c>
      <c r="D2210" t="s">
        <v>30</v>
      </c>
      <c r="E2210" t="s">
        <v>475</v>
      </c>
      <c r="F2210" t="s">
        <v>376</v>
      </c>
      <c r="G2210" t="s">
        <v>68</v>
      </c>
      <c r="H2210">
        <v>1</v>
      </c>
      <c r="I2210" t="s">
        <v>87</v>
      </c>
      <c r="J2210" t="s">
        <v>236</v>
      </c>
      <c r="K2210" t="s">
        <v>68</v>
      </c>
      <c r="L2210">
        <v>30</v>
      </c>
      <c r="M2210" t="s">
        <v>28</v>
      </c>
      <c r="N2210" t="s">
        <v>31</v>
      </c>
      <c r="P2210" cm="1">
        <f t="array" ref="P221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10" s="19" t="s">
        <v>406</v>
      </c>
    </row>
    <row r="2211" spans="2:18" hidden="1">
      <c r="B2211" t="s">
        <v>63</v>
      </c>
      <c r="C2211" t="s">
        <v>27</v>
      </c>
      <c r="D2211" t="s">
        <v>30</v>
      </c>
      <c r="E2211" t="s">
        <v>475</v>
      </c>
      <c r="F2211" t="s">
        <v>376</v>
      </c>
      <c r="G2211" t="s">
        <v>68</v>
      </c>
      <c r="H2211">
        <v>1</v>
      </c>
      <c r="I2211" t="s">
        <v>248</v>
      </c>
      <c r="J2211" t="s">
        <v>968</v>
      </c>
      <c r="K2211" t="s">
        <v>106</v>
      </c>
      <c r="L2211">
        <v>1.07226</v>
      </c>
      <c r="M2211" t="s">
        <v>29</v>
      </c>
      <c r="N2211" t="s">
        <v>38</v>
      </c>
      <c r="P2211" cm="1">
        <f t="array" ref="P221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11" s="19" t="s">
        <v>406</v>
      </c>
    </row>
    <row r="2212" spans="2:18" hidden="1">
      <c r="B2212" t="s">
        <v>63</v>
      </c>
      <c r="C2212" t="s">
        <v>27</v>
      </c>
      <c r="D2212" t="s">
        <v>30</v>
      </c>
      <c r="E2212" t="s">
        <v>475</v>
      </c>
      <c r="F2212" t="s">
        <v>376</v>
      </c>
      <c r="G2212" t="s">
        <v>68</v>
      </c>
      <c r="H2212">
        <v>1</v>
      </c>
      <c r="I2212" t="s">
        <v>275</v>
      </c>
      <c r="J2212" t="s">
        <v>1068</v>
      </c>
      <c r="K2212" t="s">
        <v>68</v>
      </c>
      <c r="L2212">
        <v>1</v>
      </c>
      <c r="M2212" t="s">
        <v>29</v>
      </c>
      <c r="N2212" t="s">
        <v>34</v>
      </c>
      <c r="P2212" cm="1">
        <f t="array" ref="P2212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12" s="19" t="s">
        <v>406</v>
      </c>
    </row>
    <row r="2213" spans="2:18" hidden="1">
      <c r="B2213" t="s">
        <v>63</v>
      </c>
      <c r="C2213" t="s">
        <v>27</v>
      </c>
      <c r="D2213" t="s">
        <v>30</v>
      </c>
      <c r="E2213" t="s">
        <v>475</v>
      </c>
      <c r="F2213" t="s">
        <v>376</v>
      </c>
      <c r="G2213" t="s">
        <v>68</v>
      </c>
      <c r="H2213">
        <v>1</v>
      </c>
      <c r="I2213" t="s">
        <v>292</v>
      </c>
      <c r="J2213" t="s">
        <v>1048</v>
      </c>
      <c r="K2213" t="s">
        <v>68</v>
      </c>
      <c r="L2213">
        <v>1</v>
      </c>
      <c r="M2213" t="s">
        <v>29</v>
      </c>
      <c r="N2213" t="s">
        <v>35</v>
      </c>
      <c r="P2213" cm="1">
        <f t="array" ref="P2213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13" s="19" t="s">
        <v>406</v>
      </c>
    </row>
    <row r="2214" spans="2:18" hidden="1">
      <c r="B2214" t="s">
        <v>63</v>
      </c>
      <c r="C2214" t="s">
        <v>27</v>
      </c>
      <c r="D2214" t="s">
        <v>30</v>
      </c>
      <c r="E2214" t="s">
        <v>475</v>
      </c>
      <c r="F2214" t="s">
        <v>376</v>
      </c>
      <c r="G2214" t="s">
        <v>68</v>
      </c>
      <c r="H2214">
        <v>1</v>
      </c>
      <c r="I2214" t="s">
        <v>227</v>
      </c>
      <c r="J2214" t="s">
        <v>228</v>
      </c>
      <c r="K2214" t="s">
        <v>23</v>
      </c>
      <c r="L2214">
        <v>1.2</v>
      </c>
      <c r="M2214" t="s">
        <v>29</v>
      </c>
      <c r="N2214" t="s">
        <v>41</v>
      </c>
      <c r="P2214" cm="1">
        <f t="array" ref="P2214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14" s="19" t="s">
        <v>406</v>
      </c>
    </row>
    <row r="2215" spans="2:18" hidden="1">
      <c r="B2215" t="s">
        <v>63</v>
      </c>
      <c r="C2215" t="s">
        <v>27</v>
      </c>
      <c r="D2215" t="s">
        <v>30</v>
      </c>
      <c r="E2215" t="s">
        <v>1154</v>
      </c>
      <c r="F2215" t="s">
        <v>377</v>
      </c>
      <c r="G2215" t="s">
        <v>68</v>
      </c>
      <c r="H2215">
        <v>1</v>
      </c>
      <c r="I2215" t="s">
        <v>91</v>
      </c>
      <c r="J2215" t="s">
        <v>233</v>
      </c>
      <c r="K2215" t="s">
        <v>68</v>
      </c>
      <c r="L2215">
        <v>36</v>
      </c>
      <c r="M2215" t="s">
        <v>28</v>
      </c>
      <c r="N2215" t="s">
        <v>31</v>
      </c>
      <c r="P2215" cm="1">
        <f t="array" ref="P221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15" s="19" t="s">
        <v>406</v>
      </c>
    </row>
    <row r="2216" spans="2:18" hidden="1">
      <c r="B2216" t="s">
        <v>63</v>
      </c>
      <c r="C2216" t="s">
        <v>27</v>
      </c>
      <c r="D2216" t="s">
        <v>30</v>
      </c>
      <c r="E2216" t="s">
        <v>1154</v>
      </c>
      <c r="F2216" t="s">
        <v>377</v>
      </c>
      <c r="G2216" t="s">
        <v>68</v>
      </c>
      <c r="H2216">
        <v>1</v>
      </c>
      <c r="I2216" t="s">
        <v>87</v>
      </c>
      <c r="J2216" t="s">
        <v>236</v>
      </c>
      <c r="K2216" t="s">
        <v>68</v>
      </c>
      <c r="L2216">
        <v>36</v>
      </c>
      <c r="M2216" t="s">
        <v>28</v>
      </c>
      <c r="N2216" t="s">
        <v>31</v>
      </c>
      <c r="P2216" cm="1">
        <f t="array" ref="P221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16" s="19" t="s">
        <v>406</v>
      </c>
    </row>
    <row r="2217" spans="2:18" hidden="1">
      <c r="B2217" t="s">
        <v>63</v>
      </c>
      <c r="C2217" t="s">
        <v>27</v>
      </c>
      <c r="D2217" t="s">
        <v>30</v>
      </c>
      <c r="E2217" t="s">
        <v>1154</v>
      </c>
      <c r="F2217" t="s">
        <v>377</v>
      </c>
      <c r="G2217" t="s">
        <v>68</v>
      </c>
      <c r="H2217">
        <v>1</v>
      </c>
      <c r="I2217" t="s">
        <v>248</v>
      </c>
      <c r="J2217" t="s">
        <v>968</v>
      </c>
      <c r="K2217" t="s">
        <v>106</v>
      </c>
      <c r="L2217">
        <v>1.2867120000000001</v>
      </c>
      <c r="M2217" t="s">
        <v>29</v>
      </c>
      <c r="N2217" t="s">
        <v>38</v>
      </c>
      <c r="P2217" cm="1">
        <f t="array" ref="P221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17" s="19" t="s">
        <v>406</v>
      </c>
    </row>
    <row r="2218" spans="2:18" hidden="1">
      <c r="B2218" t="s">
        <v>63</v>
      </c>
      <c r="C2218" t="s">
        <v>27</v>
      </c>
      <c r="D2218" t="s">
        <v>30</v>
      </c>
      <c r="E2218" t="s">
        <v>1154</v>
      </c>
      <c r="F2218" t="s">
        <v>377</v>
      </c>
      <c r="G2218" t="s">
        <v>68</v>
      </c>
      <c r="H2218">
        <v>1</v>
      </c>
      <c r="I2218" t="s">
        <v>259</v>
      </c>
      <c r="J2218" t="s">
        <v>1274</v>
      </c>
      <c r="K2218" t="s">
        <v>68</v>
      </c>
      <c r="L2218">
        <v>1</v>
      </c>
      <c r="M2218" t="s">
        <v>29</v>
      </c>
      <c r="N2218" t="s">
        <v>34</v>
      </c>
      <c r="P2218" cm="1">
        <f t="array" ref="P2218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18" s="19" t="s">
        <v>406</v>
      </c>
    </row>
    <row r="2219" spans="2:18" hidden="1">
      <c r="B2219" t="s">
        <v>63</v>
      </c>
      <c r="C2219" t="s">
        <v>27</v>
      </c>
      <c r="D2219" t="s">
        <v>30</v>
      </c>
      <c r="E2219" t="s">
        <v>1154</v>
      </c>
      <c r="F2219" t="s">
        <v>377</v>
      </c>
      <c r="G2219" t="s">
        <v>68</v>
      </c>
      <c r="H2219">
        <v>1</v>
      </c>
      <c r="I2219" t="s">
        <v>294</v>
      </c>
      <c r="J2219" t="s">
        <v>1075</v>
      </c>
      <c r="K2219" t="s">
        <v>68</v>
      </c>
      <c r="L2219">
        <v>1</v>
      </c>
      <c r="M2219" t="s">
        <v>29</v>
      </c>
      <c r="N2219" t="s">
        <v>35</v>
      </c>
      <c r="P2219" cm="1">
        <f t="array" ref="P221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19" s="19" t="s">
        <v>406</v>
      </c>
    </row>
    <row r="2220" spans="2:18" hidden="1">
      <c r="B2220" t="s">
        <v>63</v>
      </c>
      <c r="C2220" t="s">
        <v>27</v>
      </c>
      <c r="D2220" t="s">
        <v>30</v>
      </c>
      <c r="E2220" t="s">
        <v>1154</v>
      </c>
      <c r="F2220" t="s">
        <v>377</v>
      </c>
      <c r="G2220" t="s">
        <v>68</v>
      </c>
      <c r="H2220">
        <v>1</v>
      </c>
      <c r="I2220" t="s">
        <v>227</v>
      </c>
      <c r="J2220" t="s">
        <v>228</v>
      </c>
      <c r="K2220" t="s">
        <v>23</v>
      </c>
      <c r="L2220">
        <v>1.252</v>
      </c>
      <c r="M2220" t="s">
        <v>29</v>
      </c>
      <c r="N2220" t="s">
        <v>41</v>
      </c>
      <c r="P2220" cm="1">
        <f t="array" ref="P2220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20" s="19" t="s">
        <v>406</v>
      </c>
    </row>
    <row r="2221" spans="2:18" hidden="1">
      <c r="B2221" t="s">
        <v>63</v>
      </c>
      <c r="C2221" t="s">
        <v>27</v>
      </c>
      <c r="D2221" t="s">
        <v>30</v>
      </c>
      <c r="E2221" t="s">
        <v>1156</v>
      </c>
      <c r="F2221" t="s">
        <v>378</v>
      </c>
      <c r="G2221" t="s">
        <v>68</v>
      </c>
      <c r="H2221">
        <v>1</v>
      </c>
      <c r="I2221" t="s">
        <v>91</v>
      </c>
      <c r="J2221" t="s">
        <v>233</v>
      </c>
      <c r="K2221" t="s">
        <v>68</v>
      </c>
      <c r="L2221">
        <v>36</v>
      </c>
      <c r="M2221" t="s">
        <v>28</v>
      </c>
      <c r="N2221" t="s">
        <v>31</v>
      </c>
      <c r="P2221" cm="1">
        <f t="array" ref="P222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21" s="19" t="s">
        <v>406</v>
      </c>
    </row>
    <row r="2222" spans="2:18" hidden="1">
      <c r="B2222" t="s">
        <v>63</v>
      </c>
      <c r="C2222" t="s">
        <v>27</v>
      </c>
      <c r="D2222" t="s">
        <v>30</v>
      </c>
      <c r="E2222" t="s">
        <v>1156</v>
      </c>
      <c r="F2222" t="s">
        <v>378</v>
      </c>
      <c r="G2222" t="s">
        <v>68</v>
      </c>
      <c r="H2222">
        <v>1</v>
      </c>
      <c r="I2222" t="s">
        <v>87</v>
      </c>
      <c r="J2222" t="s">
        <v>236</v>
      </c>
      <c r="K2222" t="s">
        <v>68</v>
      </c>
      <c r="L2222">
        <v>36</v>
      </c>
      <c r="M2222" t="s">
        <v>28</v>
      </c>
      <c r="N2222" t="s">
        <v>31</v>
      </c>
      <c r="P2222" cm="1">
        <f t="array" ref="P222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22" s="19" t="s">
        <v>406</v>
      </c>
    </row>
    <row r="2223" spans="2:18" hidden="1">
      <c r="B2223" t="s">
        <v>63</v>
      </c>
      <c r="C2223" t="s">
        <v>27</v>
      </c>
      <c r="D2223" t="s">
        <v>30</v>
      </c>
      <c r="E2223" t="s">
        <v>1156</v>
      </c>
      <c r="F2223" t="s">
        <v>378</v>
      </c>
      <c r="G2223" t="s">
        <v>68</v>
      </c>
      <c r="H2223">
        <v>1</v>
      </c>
      <c r="I2223" t="s">
        <v>248</v>
      </c>
      <c r="J2223" t="s">
        <v>968</v>
      </c>
      <c r="K2223" t="s">
        <v>106</v>
      </c>
      <c r="L2223">
        <v>1.2867120000000001</v>
      </c>
      <c r="M2223" t="s">
        <v>29</v>
      </c>
      <c r="N2223" t="s">
        <v>38</v>
      </c>
      <c r="P2223" cm="1">
        <f t="array" ref="P222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23" s="19" t="s">
        <v>406</v>
      </c>
    </row>
    <row r="2224" spans="2:18" hidden="1">
      <c r="B2224" t="s">
        <v>63</v>
      </c>
      <c r="C2224" t="s">
        <v>27</v>
      </c>
      <c r="D2224" t="s">
        <v>30</v>
      </c>
      <c r="E2224" t="s">
        <v>1156</v>
      </c>
      <c r="F2224" t="s">
        <v>378</v>
      </c>
      <c r="G2224" t="s">
        <v>68</v>
      </c>
      <c r="H2224">
        <v>1</v>
      </c>
      <c r="I2224" t="s">
        <v>278</v>
      </c>
      <c r="J2224" t="s">
        <v>996</v>
      </c>
      <c r="K2224" t="s">
        <v>68</v>
      </c>
      <c r="L2224">
        <v>1</v>
      </c>
      <c r="M2224" t="s">
        <v>29</v>
      </c>
      <c r="N2224" t="s">
        <v>34</v>
      </c>
      <c r="P2224" cm="1">
        <f t="array" ref="P222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24" s="19" t="s">
        <v>406</v>
      </c>
    </row>
    <row r="2225" spans="2:18" hidden="1">
      <c r="B2225" t="s">
        <v>63</v>
      </c>
      <c r="C2225" t="s">
        <v>27</v>
      </c>
      <c r="D2225" t="s">
        <v>30</v>
      </c>
      <c r="E2225" t="s">
        <v>1156</v>
      </c>
      <c r="F2225" t="s">
        <v>378</v>
      </c>
      <c r="G2225" t="s">
        <v>68</v>
      </c>
      <c r="H2225">
        <v>1</v>
      </c>
      <c r="I2225" t="s">
        <v>294</v>
      </c>
      <c r="J2225" t="s">
        <v>1075</v>
      </c>
      <c r="K2225" t="s">
        <v>68</v>
      </c>
      <c r="L2225">
        <v>1</v>
      </c>
      <c r="M2225" t="s">
        <v>29</v>
      </c>
      <c r="N2225" t="s">
        <v>35</v>
      </c>
      <c r="P2225" cm="1">
        <f t="array" ref="P222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25" s="19" t="s">
        <v>406</v>
      </c>
    </row>
    <row r="2226" spans="2:18" hidden="1">
      <c r="B2226" t="s">
        <v>63</v>
      </c>
      <c r="C2226" t="s">
        <v>27</v>
      </c>
      <c r="D2226" t="s">
        <v>30</v>
      </c>
      <c r="E2226" t="s">
        <v>1156</v>
      </c>
      <c r="F2226" t="s">
        <v>378</v>
      </c>
      <c r="G2226" t="s">
        <v>68</v>
      </c>
      <c r="H2226">
        <v>1</v>
      </c>
      <c r="I2226" t="s">
        <v>227</v>
      </c>
      <c r="J2226" t="s">
        <v>228</v>
      </c>
      <c r="K2226" t="s">
        <v>23</v>
      </c>
      <c r="L2226">
        <v>1.252</v>
      </c>
      <c r="M2226" t="s">
        <v>29</v>
      </c>
      <c r="N2226" t="s">
        <v>41</v>
      </c>
      <c r="P2226" cm="1">
        <f t="array" ref="P222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26" s="19" t="s">
        <v>406</v>
      </c>
    </row>
    <row r="2227" spans="2:18" hidden="1">
      <c r="B2227" t="s">
        <v>63</v>
      </c>
      <c r="C2227" t="s">
        <v>27</v>
      </c>
      <c r="D2227" t="s">
        <v>30</v>
      </c>
      <c r="E2227" t="s">
        <v>1158</v>
      </c>
      <c r="F2227" t="s">
        <v>379</v>
      </c>
      <c r="G2227" t="s">
        <v>68</v>
      </c>
      <c r="H2227">
        <v>1</v>
      </c>
      <c r="I2227" t="s">
        <v>91</v>
      </c>
      <c r="J2227" t="s">
        <v>233</v>
      </c>
      <c r="K2227" t="s">
        <v>68</v>
      </c>
      <c r="L2227">
        <v>48</v>
      </c>
      <c r="M2227" t="s">
        <v>28</v>
      </c>
      <c r="N2227" t="s">
        <v>31</v>
      </c>
      <c r="P2227" cm="1">
        <f t="array" ref="P222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27" s="19" t="s">
        <v>406</v>
      </c>
    </row>
    <row r="2228" spans="2:18" hidden="1">
      <c r="B2228" t="s">
        <v>63</v>
      </c>
      <c r="C2228" t="s">
        <v>27</v>
      </c>
      <c r="D2228" t="s">
        <v>30</v>
      </c>
      <c r="E2228" t="s">
        <v>1158</v>
      </c>
      <c r="F2228" t="s">
        <v>379</v>
      </c>
      <c r="G2228" t="s">
        <v>68</v>
      </c>
      <c r="H2228">
        <v>1</v>
      </c>
      <c r="I2228" t="s">
        <v>87</v>
      </c>
      <c r="J2228" t="s">
        <v>236</v>
      </c>
      <c r="K2228" t="s">
        <v>68</v>
      </c>
      <c r="L2228">
        <v>48</v>
      </c>
      <c r="M2228" t="s">
        <v>28</v>
      </c>
      <c r="N2228" t="s">
        <v>31</v>
      </c>
      <c r="P2228" cm="1">
        <f t="array" ref="P222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28" s="19" t="s">
        <v>406</v>
      </c>
    </row>
    <row r="2229" spans="2:18" hidden="1">
      <c r="B2229" t="s">
        <v>63</v>
      </c>
      <c r="C2229" t="s">
        <v>27</v>
      </c>
      <c r="D2229" t="s">
        <v>30</v>
      </c>
      <c r="E2229" t="s">
        <v>1158</v>
      </c>
      <c r="F2229" t="s">
        <v>379</v>
      </c>
      <c r="G2229" t="s">
        <v>68</v>
      </c>
      <c r="H2229">
        <v>1</v>
      </c>
      <c r="I2229" t="s">
        <v>1091</v>
      </c>
      <c r="J2229" t="s">
        <v>1092</v>
      </c>
      <c r="K2229" t="s">
        <v>68</v>
      </c>
      <c r="L2229">
        <v>1</v>
      </c>
      <c r="M2229" t="s">
        <v>29</v>
      </c>
      <c r="N2229" t="s">
        <v>35</v>
      </c>
      <c r="P2229" cm="1">
        <f t="array" ref="P222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29" s="19" t="s">
        <v>406</v>
      </c>
    </row>
    <row r="2230" spans="2:18" hidden="1">
      <c r="B2230" t="s">
        <v>63</v>
      </c>
      <c r="C2230" t="s">
        <v>27</v>
      </c>
      <c r="D2230" t="s">
        <v>30</v>
      </c>
      <c r="E2230" t="s">
        <v>1158</v>
      </c>
      <c r="F2230" t="s">
        <v>379</v>
      </c>
      <c r="G2230" t="s">
        <v>68</v>
      </c>
      <c r="H2230">
        <v>1</v>
      </c>
      <c r="I2230" t="s">
        <v>227</v>
      </c>
      <c r="J2230" t="s">
        <v>228</v>
      </c>
      <c r="K2230" t="s">
        <v>23</v>
      </c>
      <c r="L2230">
        <v>1.5</v>
      </c>
      <c r="M2230" t="s">
        <v>29</v>
      </c>
      <c r="N2230" t="s">
        <v>41</v>
      </c>
      <c r="P2230" cm="1">
        <f t="array" ref="P2230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30" s="19" t="s">
        <v>406</v>
      </c>
    </row>
    <row r="2231" spans="2:18" hidden="1">
      <c r="B2231" t="s">
        <v>63</v>
      </c>
      <c r="C2231" t="s">
        <v>27</v>
      </c>
      <c r="D2231" t="s">
        <v>30</v>
      </c>
      <c r="E2231" t="s">
        <v>1160</v>
      </c>
      <c r="F2231" t="s">
        <v>380</v>
      </c>
      <c r="G2231" t="s">
        <v>68</v>
      </c>
      <c r="H2231">
        <v>1</v>
      </c>
      <c r="I2231" t="s">
        <v>99</v>
      </c>
      <c r="J2231" t="s">
        <v>231</v>
      </c>
      <c r="K2231" t="s">
        <v>68</v>
      </c>
      <c r="L2231">
        <v>30</v>
      </c>
      <c r="M2231" t="s">
        <v>28</v>
      </c>
      <c r="N2231" t="s">
        <v>31</v>
      </c>
      <c r="P2231" cm="1">
        <f t="array" ref="P223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31" s="19" t="s">
        <v>406</v>
      </c>
    </row>
    <row r="2232" spans="2:18" hidden="1">
      <c r="B2232" t="s">
        <v>63</v>
      </c>
      <c r="C2232" t="s">
        <v>27</v>
      </c>
      <c r="D2232" t="s">
        <v>30</v>
      </c>
      <c r="E2232" t="s">
        <v>1160</v>
      </c>
      <c r="F2232" t="s">
        <v>380</v>
      </c>
      <c r="G2232" t="s">
        <v>68</v>
      </c>
      <c r="H2232">
        <v>1</v>
      </c>
      <c r="I2232" t="s">
        <v>95</v>
      </c>
      <c r="J2232" t="s">
        <v>317</v>
      </c>
      <c r="K2232" t="s">
        <v>68</v>
      </c>
      <c r="L2232">
        <v>30</v>
      </c>
      <c r="M2232" t="s">
        <v>28</v>
      </c>
      <c r="N2232" t="s">
        <v>31</v>
      </c>
      <c r="P2232" cm="1">
        <f t="array" ref="P223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32" s="19" t="s">
        <v>406</v>
      </c>
    </row>
    <row r="2233" spans="2:18" hidden="1">
      <c r="B2233" t="s">
        <v>63</v>
      </c>
      <c r="C2233" t="s">
        <v>27</v>
      </c>
      <c r="D2233" t="s">
        <v>30</v>
      </c>
      <c r="E2233" t="s">
        <v>1160</v>
      </c>
      <c r="F2233" t="s">
        <v>380</v>
      </c>
      <c r="G2233" t="s">
        <v>68</v>
      </c>
      <c r="H2233">
        <v>1</v>
      </c>
      <c r="I2233" t="s">
        <v>248</v>
      </c>
      <c r="J2233" t="s">
        <v>968</v>
      </c>
      <c r="K2233" t="s">
        <v>106</v>
      </c>
      <c r="L2233">
        <v>1.31376</v>
      </c>
      <c r="M2233" t="s">
        <v>29</v>
      </c>
      <c r="N2233" t="s">
        <v>38</v>
      </c>
      <c r="P2233" cm="1">
        <f t="array" ref="P223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33" s="19" t="s">
        <v>406</v>
      </c>
    </row>
    <row r="2234" spans="2:18" hidden="1">
      <c r="B2234" t="s">
        <v>63</v>
      </c>
      <c r="C2234" t="s">
        <v>27</v>
      </c>
      <c r="D2234" t="s">
        <v>30</v>
      </c>
      <c r="E2234" t="s">
        <v>1160</v>
      </c>
      <c r="F2234" t="s">
        <v>380</v>
      </c>
      <c r="G2234" t="s">
        <v>68</v>
      </c>
      <c r="H2234">
        <v>1</v>
      </c>
      <c r="I2234" t="s">
        <v>261</v>
      </c>
      <c r="J2234" t="s">
        <v>1258</v>
      </c>
      <c r="K2234" t="s">
        <v>68</v>
      </c>
      <c r="L2234">
        <v>1</v>
      </c>
      <c r="M2234" t="s">
        <v>29</v>
      </c>
      <c r="N2234" t="s">
        <v>34</v>
      </c>
      <c r="P2234" cm="1">
        <f t="array" ref="P223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34" s="19" t="s">
        <v>406</v>
      </c>
    </row>
    <row r="2235" spans="2:18" hidden="1">
      <c r="B2235" t="s">
        <v>63</v>
      </c>
      <c r="C2235" t="s">
        <v>27</v>
      </c>
      <c r="D2235" t="s">
        <v>30</v>
      </c>
      <c r="E2235" t="s">
        <v>1160</v>
      </c>
      <c r="F2235" t="s">
        <v>380</v>
      </c>
      <c r="G2235" t="s">
        <v>68</v>
      </c>
      <c r="H2235">
        <v>1</v>
      </c>
      <c r="I2235" t="s">
        <v>297</v>
      </c>
      <c r="J2235" t="s">
        <v>1253</v>
      </c>
      <c r="K2235" t="s">
        <v>68</v>
      </c>
      <c r="L2235">
        <v>1</v>
      </c>
      <c r="M2235" t="s">
        <v>29</v>
      </c>
      <c r="N2235" t="s">
        <v>35</v>
      </c>
      <c r="P2235" cm="1">
        <f t="array" ref="P223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35" s="19" t="s">
        <v>406</v>
      </c>
    </row>
    <row r="2236" spans="2:18" hidden="1">
      <c r="B2236" t="s">
        <v>63</v>
      </c>
      <c r="C2236" t="s">
        <v>27</v>
      </c>
      <c r="D2236" t="s">
        <v>30</v>
      </c>
      <c r="E2236" t="s">
        <v>1160</v>
      </c>
      <c r="F2236" t="s">
        <v>380</v>
      </c>
      <c r="G2236" t="s">
        <v>68</v>
      </c>
      <c r="H2236">
        <v>1</v>
      </c>
      <c r="I2236" t="s">
        <v>227</v>
      </c>
      <c r="J2236" t="s">
        <v>228</v>
      </c>
      <c r="K2236" t="s">
        <v>23</v>
      </c>
      <c r="L2236">
        <v>1.129</v>
      </c>
      <c r="M2236" t="s">
        <v>29</v>
      </c>
      <c r="N2236" t="s">
        <v>41</v>
      </c>
      <c r="P2236" cm="1">
        <f t="array" ref="P223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36" s="19" t="s">
        <v>406</v>
      </c>
    </row>
    <row r="2237" spans="2:18" hidden="1">
      <c r="B2237" t="s">
        <v>63</v>
      </c>
      <c r="C2237" t="s">
        <v>27</v>
      </c>
      <c r="D2237" t="s">
        <v>30</v>
      </c>
      <c r="E2237" t="s">
        <v>1166</v>
      </c>
      <c r="F2237" t="s">
        <v>381</v>
      </c>
      <c r="G2237" t="s">
        <v>68</v>
      </c>
      <c r="H2237">
        <v>1</v>
      </c>
      <c r="I2237" t="s">
        <v>99</v>
      </c>
      <c r="J2237" t="s">
        <v>231</v>
      </c>
      <c r="K2237" t="s">
        <v>68</v>
      </c>
      <c r="L2237">
        <v>42</v>
      </c>
      <c r="M2237" t="s">
        <v>28</v>
      </c>
      <c r="N2237" t="s">
        <v>31</v>
      </c>
      <c r="P2237" cm="1">
        <f t="array" ref="P223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37" s="19" t="s">
        <v>406</v>
      </c>
    </row>
    <row r="2238" spans="2:18" hidden="1">
      <c r="B2238" t="s">
        <v>63</v>
      </c>
      <c r="C2238" t="s">
        <v>27</v>
      </c>
      <c r="D2238" t="s">
        <v>30</v>
      </c>
      <c r="E2238" t="s">
        <v>1166</v>
      </c>
      <c r="F2238" t="s">
        <v>381</v>
      </c>
      <c r="G2238" t="s">
        <v>68</v>
      </c>
      <c r="H2238">
        <v>1</v>
      </c>
      <c r="I2238" t="s">
        <v>95</v>
      </c>
      <c r="J2238" t="s">
        <v>317</v>
      </c>
      <c r="K2238" t="s">
        <v>68</v>
      </c>
      <c r="L2238">
        <v>42</v>
      </c>
      <c r="M2238" t="s">
        <v>28</v>
      </c>
      <c r="N2238" t="s">
        <v>31</v>
      </c>
      <c r="P2238" cm="1">
        <f t="array" ref="P223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38" s="19" t="s">
        <v>406</v>
      </c>
    </row>
    <row r="2239" spans="2:18" hidden="1">
      <c r="B2239" t="s">
        <v>63</v>
      </c>
      <c r="C2239" t="s">
        <v>27</v>
      </c>
      <c r="D2239" t="s">
        <v>30</v>
      </c>
      <c r="E2239" t="s">
        <v>1166</v>
      </c>
      <c r="F2239" t="s">
        <v>381</v>
      </c>
      <c r="G2239" t="s">
        <v>68</v>
      </c>
      <c r="H2239">
        <v>1</v>
      </c>
      <c r="I2239" t="s">
        <v>248</v>
      </c>
      <c r="J2239" t="s">
        <v>968</v>
      </c>
      <c r="K2239" t="s">
        <v>106</v>
      </c>
      <c r="L2239">
        <v>1.839264</v>
      </c>
      <c r="M2239" t="s">
        <v>29</v>
      </c>
      <c r="N2239" t="s">
        <v>38</v>
      </c>
      <c r="P2239" cm="1">
        <f t="array" ref="P223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39" s="19" t="s">
        <v>406</v>
      </c>
    </row>
    <row r="2240" spans="2:18" hidden="1">
      <c r="B2240" t="s">
        <v>63</v>
      </c>
      <c r="C2240" t="s">
        <v>27</v>
      </c>
      <c r="D2240" t="s">
        <v>30</v>
      </c>
      <c r="E2240" t="s">
        <v>1166</v>
      </c>
      <c r="F2240" t="s">
        <v>381</v>
      </c>
      <c r="G2240" t="s">
        <v>68</v>
      </c>
      <c r="H2240">
        <v>1</v>
      </c>
      <c r="I2240" t="s">
        <v>255</v>
      </c>
      <c r="J2240" t="s">
        <v>1271</v>
      </c>
      <c r="K2240" t="s">
        <v>68</v>
      </c>
      <c r="L2240">
        <v>1</v>
      </c>
      <c r="M2240" t="s">
        <v>29</v>
      </c>
      <c r="N2240" t="s">
        <v>34</v>
      </c>
      <c r="P2240" cm="1">
        <f t="array" ref="P224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40" s="19" t="s">
        <v>406</v>
      </c>
    </row>
    <row r="2241" spans="2:18" hidden="1">
      <c r="B2241" t="s">
        <v>63</v>
      </c>
      <c r="C2241" t="s">
        <v>27</v>
      </c>
      <c r="D2241" t="s">
        <v>30</v>
      </c>
      <c r="E2241" t="s">
        <v>1166</v>
      </c>
      <c r="F2241" t="s">
        <v>381</v>
      </c>
      <c r="G2241" t="s">
        <v>68</v>
      </c>
      <c r="H2241">
        <v>1</v>
      </c>
      <c r="I2241" t="s">
        <v>289</v>
      </c>
      <c r="J2241" t="s">
        <v>1272</v>
      </c>
      <c r="K2241" t="s">
        <v>68</v>
      </c>
      <c r="L2241">
        <v>1</v>
      </c>
      <c r="M2241" t="s">
        <v>29</v>
      </c>
      <c r="N2241" t="s">
        <v>35</v>
      </c>
      <c r="P2241" cm="1">
        <f t="array" ref="P224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41" s="19" t="s">
        <v>406</v>
      </c>
    </row>
    <row r="2242" spans="2:18" hidden="1">
      <c r="B2242" t="s">
        <v>63</v>
      </c>
      <c r="C2242" t="s">
        <v>27</v>
      </c>
      <c r="D2242" t="s">
        <v>30</v>
      </c>
      <c r="E2242" t="s">
        <v>1166</v>
      </c>
      <c r="F2242" t="s">
        <v>381</v>
      </c>
      <c r="G2242" t="s">
        <v>68</v>
      </c>
      <c r="H2242">
        <v>1</v>
      </c>
      <c r="I2242" t="s">
        <v>227</v>
      </c>
      <c r="J2242" t="s">
        <v>228</v>
      </c>
      <c r="K2242" t="s">
        <v>23</v>
      </c>
      <c r="L2242">
        <v>1.3759999999999999</v>
      </c>
      <c r="M2242" t="s">
        <v>29</v>
      </c>
      <c r="N2242" t="s">
        <v>41</v>
      </c>
      <c r="P2242" cm="1">
        <f t="array" ref="P224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42" s="19" t="s">
        <v>406</v>
      </c>
    </row>
    <row r="2243" spans="2:18" hidden="1">
      <c r="B2243" t="s">
        <v>63</v>
      </c>
      <c r="C2243" t="s">
        <v>27</v>
      </c>
      <c r="D2243" t="s">
        <v>30</v>
      </c>
      <c r="E2243" t="s">
        <v>1172</v>
      </c>
      <c r="F2243" t="s">
        <v>382</v>
      </c>
      <c r="G2243" t="s">
        <v>68</v>
      </c>
      <c r="H2243">
        <v>1</v>
      </c>
      <c r="I2243" t="s">
        <v>99</v>
      </c>
      <c r="J2243" t="s">
        <v>231</v>
      </c>
      <c r="K2243" t="s">
        <v>68</v>
      </c>
      <c r="L2243">
        <v>42</v>
      </c>
      <c r="M2243" t="s">
        <v>28</v>
      </c>
      <c r="N2243" t="s">
        <v>31</v>
      </c>
      <c r="P2243" cm="1">
        <f t="array" ref="P224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43" s="19" t="s">
        <v>406</v>
      </c>
    </row>
    <row r="2244" spans="2:18" hidden="1">
      <c r="B2244" t="s">
        <v>63</v>
      </c>
      <c r="C2244" t="s">
        <v>27</v>
      </c>
      <c r="D2244" t="s">
        <v>30</v>
      </c>
      <c r="E2244" t="s">
        <v>1172</v>
      </c>
      <c r="F2244" t="s">
        <v>382</v>
      </c>
      <c r="G2244" t="s">
        <v>68</v>
      </c>
      <c r="H2244">
        <v>1</v>
      </c>
      <c r="I2244" t="s">
        <v>95</v>
      </c>
      <c r="J2244" t="s">
        <v>317</v>
      </c>
      <c r="K2244" t="s">
        <v>68</v>
      </c>
      <c r="L2244">
        <v>42</v>
      </c>
      <c r="M2244" t="s">
        <v>28</v>
      </c>
      <c r="N2244" t="s">
        <v>31</v>
      </c>
      <c r="P2244" cm="1">
        <f t="array" ref="P224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44" s="19" t="s">
        <v>406</v>
      </c>
    </row>
    <row r="2245" spans="2:18" hidden="1">
      <c r="B2245" t="s">
        <v>63</v>
      </c>
      <c r="C2245" t="s">
        <v>27</v>
      </c>
      <c r="D2245" t="s">
        <v>30</v>
      </c>
      <c r="E2245" t="s">
        <v>1172</v>
      </c>
      <c r="F2245" t="s">
        <v>382</v>
      </c>
      <c r="G2245" t="s">
        <v>68</v>
      </c>
      <c r="H2245">
        <v>1</v>
      </c>
      <c r="I2245" t="s">
        <v>248</v>
      </c>
      <c r="J2245" t="s">
        <v>968</v>
      </c>
      <c r="K2245" t="s">
        <v>106</v>
      </c>
      <c r="L2245">
        <v>1.839264</v>
      </c>
      <c r="M2245" t="s">
        <v>29</v>
      </c>
      <c r="N2245" t="s">
        <v>38</v>
      </c>
      <c r="P2245" cm="1">
        <f t="array" ref="P224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45" s="19" t="s">
        <v>406</v>
      </c>
    </row>
    <row r="2246" spans="2:18" hidden="1">
      <c r="B2246" t="s">
        <v>63</v>
      </c>
      <c r="C2246" t="s">
        <v>27</v>
      </c>
      <c r="D2246" t="s">
        <v>30</v>
      </c>
      <c r="E2246" t="s">
        <v>1172</v>
      </c>
      <c r="F2246" t="s">
        <v>382</v>
      </c>
      <c r="G2246" t="s">
        <v>68</v>
      </c>
      <c r="H2246">
        <v>1</v>
      </c>
      <c r="I2246" t="s">
        <v>279</v>
      </c>
      <c r="J2246" t="s">
        <v>1289</v>
      </c>
      <c r="K2246" t="s">
        <v>68</v>
      </c>
      <c r="L2246">
        <v>1</v>
      </c>
      <c r="M2246" t="s">
        <v>29</v>
      </c>
      <c r="N2246" t="s">
        <v>34</v>
      </c>
      <c r="P2246" cm="1">
        <f t="array" ref="P224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46" s="19" t="s">
        <v>406</v>
      </c>
    </row>
    <row r="2247" spans="2:18" hidden="1">
      <c r="B2247" t="s">
        <v>63</v>
      </c>
      <c r="C2247" t="s">
        <v>27</v>
      </c>
      <c r="D2247" t="s">
        <v>30</v>
      </c>
      <c r="E2247" t="s">
        <v>1172</v>
      </c>
      <c r="F2247" t="s">
        <v>382</v>
      </c>
      <c r="G2247" t="s">
        <v>68</v>
      </c>
      <c r="H2247">
        <v>1</v>
      </c>
      <c r="I2247" t="s">
        <v>313</v>
      </c>
      <c r="J2247" t="s">
        <v>1290</v>
      </c>
      <c r="K2247" t="s">
        <v>68</v>
      </c>
      <c r="L2247">
        <v>1</v>
      </c>
      <c r="M2247" t="s">
        <v>29</v>
      </c>
      <c r="N2247" t="s">
        <v>35</v>
      </c>
      <c r="P2247" cm="1">
        <f t="array" ref="P224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47" s="19" t="s">
        <v>406</v>
      </c>
    </row>
    <row r="2248" spans="2:18" hidden="1">
      <c r="B2248" t="s">
        <v>63</v>
      </c>
      <c r="C2248" t="s">
        <v>27</v>
      </c>
      <c r="D2248" t="s">
        <v>30</v>
      </c>
      <c r="E2248" t="s">
        <v>1172</v>
      </c>
      <c r="F2248" t="s">
        <v>382</v>
      </c>
      <c r="G2248" t="s">
        <v>68</v>
      </c>
      <c r="H2248">
        <v>1</v>
      </c>
      <c r="I2248" t="s">
        <v>227</v>
      </c>
      <c r="J2248" t="s">
        <v>228</v>
      </c>
      <c r="K2248" t="s">
        <v>23</v>
      </c>
      <c r="L2248">
        <v>1.5375000000000001</v>
      </c>
      <c r="M2248" t="s">
        <v>29</v>
      </c>
      <c r="N2248" t="s">
        <v>41</v>
      </c>
      <c r="P2248" cm="1">
        <f t="array" ref="P224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48" s="19" t="s">
        <v>406</v>
      </c>
    </row>
    <row r="2249" spans="2:18" hidden="1">
      <c r="B2249" t="s">
        <v>63</v>
      </c>
      <c r="C2249" t="s">
        <v>27</v>
      </c>
      <c r="D2249" t="s">
        <v>30</v>
      </c>
      <c r="E2249" t="s">
        <v>477</v>
      </c>
      <c r="F2249" t="s">
        <v>383</v>
      </c>
      <c r="G2249" t="s">
        <v>68</v>
      </c>
      <c r="H2249">
        <v>1</v>
      </c>
      <c r="I2249" t="s">
        <v>99</v>
      </c>
      <c r="J2249" t="s">
        <v>231</v>
      </c>
      <c r="K2249" t="s">
        <v>68</v>
      </c>
      <c r="L2249">
        <v>48</v>
      </c>
      <c r="M2249" t="s">
        <v>28</v>
      </c>
      <c r="N2249" t="s">
        <v>31</v>
      </c>
      <c r="P2249" cm="1">
        <f t="array" ref="P224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49" s="19" t="s">
        <v>406</v>
      </c>
    </row>
    <row r="2250" spans="2:18" hidden="1">
      <c r="B2250" t="s">
        <v>63</v>
      </c>
      <c r="C2250" t="s">
        <v>27</v>
      </c>
      <c r="D2250" t="s">
        <v>30</v>
      </c>
      <c r="E2250" t="s">
        <v>477</v>
      </c>
      <c r="F2250" t="s">
        <v>383</v>
      </c>
      <c r="G2250" t="s">
        <v>68</v>
      </c>
      <c r="H2250">
        <v>1</v>
      </c>
      <c r="I2250" t="s">
        <v>95</v>
      </c>
      <c r="J2250" t="s">
        <v>317</v>
      </c>
      <c r="K2250" t="s">
        <v>68</v>
      </c>
      <c r="L2250">
        <v>54</v>
      </c>
      <c r="M2250" t="s">
        <v>28</v>
      </c>
      <c r="N2250" t="s">
        <v>31</v>
      </c>
      <c r="P2250" cm="1">
        <f t="array" ref="P225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50" s="19" t="s">
        <v>406</v>
      </c>
    </row>
    <row r="2251" spans="2:18" hidden="1">
      <c r="B2251" t="s">
        <v>63</v>
      </c>
      <c r="C2251" t="s">
        <v>27</v>
      </c>
      <c r="D2251" t="s">
        <v>30</v>
      </c>
      <c r="E2251" t="s">
        <v>477</v>
      </c>
      <c r="F2251" t="s">
        <v>383</v>
      </c>
      <c r="G2251" t="s">
        <v>68</v>
      </c>
      <c r="H2251">
        <v>1</v>
      </c>
      <c r="I2251" t="s">
        <v>248</v>
      </c>
      <c r="J2251" t="s">
        <v>968</v>
      </c>
      <c r="K2251" t="s">
        <v>106</v>
      </c>
      <c r="L2251">
        <v>2.1020159999999999</v>
      </c>
      <c r="M2251" t="s">
        <v>29</v>
      </c>
      <c r="N2251" t="s">
        <v>38</v>
      </c>
      <c r="P2251" cm="1">
        <f t="array" ref="P225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51" s="19" t="s">
        <v>406</v>
      </c>
    </row>
    <row r="2252" spans="2:18" hidden="1">
      <c r="B2252" t="s">
        <v>63</v>
      </c>
      <c r="C2252" t="s">
        <v>27</v>
      </c>
      <c r="D2252" t="s">
        <v>30</v>
      </c>
      <c r="E2252" t="s">
        <v>477</v>
      </c>
      <c r="F2252" t="s">
        <v>383</v>
      </c>
      <c r="G2252" t="s">
        <v>68</v>
      </c>
      <c r="H2252">
        <v>1</v>
      </c>
      <c r="I2252" t="s">
        <v>272</v>
      </c>
      <c r="J2252" t="s">
        <v>1291</v>
      </c>
      <c r="K2252" t="s">
        <v>68</v>
      </c>
      <c r="L2252">
        <v>1</v>
      </c>
      <c r="M2252" t="s">
        <v>29</v>
      </c>
      <c r="N2252" t="s">
        <v>34</v>
      </c>
      <c r="P2252" cm="1">
        <f t="array" ref="P2252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52" s="19" t="s">
        <v>406</v>
      </c>
    </row>
    <row r="2253" spans="2:18" hidden="1">
      <c r="B2253" t="s">
        <v>63</v>
      </c>
      <c r="C2253" t="s">
        <v>27</v>
      </c>
      <c r="D2253" t="s">
        <v>30</v>
      </c>
      <c r="E2253" t="s">
        <v>477</v>
      </c>
      <c r="F2253" t="s">
        <v>383</v>
      </c>
      <c r="G2253" t="s">
        <v>68</v>
      </c>
      <c r="H2253">
        <v>1</v>
      </c>
      <c r="I2253" t="s">
        <v>309</v>
      </c>
      <c r="J2253" t="s">
        <v>1292</v>
      </c>
      <c r="K2253" t="s">
        <v>68</v>
      </c>
      <c r="L2253">
        <v>1</v>
      </c>
      <c r="M2253" t="s">
        <v>29</v>
      </c>
      <c r="N2253" t="s">
        <v>35</v>
      </c>
      <c r="P2253" cm="1">
        <f t="array" ref="P2253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53" s="19" t="s">
        <v>406</v>
      </c>
    </row>
    <row r="2254" spans="2:18" hidden="1">
      <c r="B2254" t="s">
        <v>63</v>
      </c>
      <c r="C2254" t="s">
        <v>27</v>
      </c>
      <c r="D2254" t="s">
        <v>30</v>
      </c>
      <c r="E2254" t="s">
        <v>477</v>
      </c>
      <c r="F2254" t="s">
        <v>383</v>
      </c>
      <c r="G2254" t="s">
        <v>68</v>
      </c>
      <c r="H2254">
        <v>1</v>
      </c>
      <c r="I2254" t="s">
        <v>227</v>
      </c>
      <c r="J2254" t="s">
        <v>228</v>
      </c>
      <c r="K2254" t="s">
        <v>23</v>
      </c>
      <c r="L2254">
        <v>1.5375000000000001</v>
      </c>
      <c r="M2254" t="s">
        <v>29</v>
      </c>
      <c r="N2254" t="s">
        <v>41</v>
      </c>
      <c r="P2254" cm="1">
        <f t="array" ref="P2254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54" s="19" t="s">
        <v>406</v>
      </c>
    </row>
    <row r="2255" spans="2:18" hidden="1">
      <c r="B2255" t="s">
        <v>63</v>
      </c>
      <c r="C2255" t="s">
        <v>27</v>
      </c>
      <c r="D2255" t="s">
        <v>30</v>
      </c>
      <c r="E2255" t="s">
        <v>1178</v>
      </c>
      <c r="F2255" t="s">
        <v>384</v>
      </c>
      <c r="G2255" t="s">
        <v>68</v>
      </c>
      <c r="H2255">
        <v>1</v>
      </c>
      <c r="I2255" t="s">
        <v>91</v>
      </c>
      <c r="J2255" t="s">
        <v>233</v>
      </c>
      <c r="K2255" t="s">
        <v>68</v>
      </c>
      <c r="L2255">
        <v>24</v>
      </c>
      <c r="M2255" t="s">
        <v>28</v>
      </c>
      <c r="N2255" t="s">
        <v>31</v>
      </c>
      <c r="P2255" cm="1">
        <f t="array" ref="P225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55" s="19" t="s">
        <v>406</v>
      </c>
    </row>
    <row r="2256" spans="2:18" hidden="1">
      <c r="B2256" t="s">
        <v>63</v>
      </c>
      <c r="C2256" t="s">
        <v>27</v>
      </c>
      <c r="D2256" t="s">
        <v>30</v>
      </c>
      <c r="E2256" t="s">
        <v>1178</v>
      </c>
      <c r="F2256" t="s">
        <v>384</v>
      </c>
      <c r="G2256" t="s">
        <v>68</v>
      </c>
      <c r="H2256">
        <v>1</v>
      </c>
      <c r="I2256" t="s">
        <v>87</v>
      </c>
      <c r="J2256" t="s">
        <v>236</v>
      </c>
      <c r="K2256" t="s">
        <v>68</v>
      </c>
      <c r="L2256">
        <v>30</v>
      </c>
      <c r="M2256" t="s">
        <v>28</v>
      </c>
      <c r="N2256" t="s">
        <v>31</v>
      </c>
      <c r="P2256" cm="1">
        <f t="array" ref="P225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56" s="19" t="s">
        <v>406</v>
      </c>
    </row>
    <row r="2257" spans="2:18" hidden="1">
      <c r="B2257" t="s">
        <v>63</v>
      </c>
      <c r="C2257" t="s">
        <v>27</v>
      </c>
      <c r="D2257" t="s">
        <v>30</v>
      </c>
      <c r="E2257" t="s">
        <v>1178</v>
      </c>
      <c r="F2257" t="s">
        <v>384</v>
      </c>
      <c r="G2257" t="s">
        <v>68</v>
      </c>
      <c r="H2257">
        <v>1</v>
      </c>
      <c r="I2257" t="s">
        <v>248</v>
      </c>
      <c r="J2257" t="s">
        <v>968</v>
      </c>
      <c r="K2257" t="s">
        <v>106</v>
      </c>
      <c r="L2257">
        <v>1.07226</v>
      </c>
      <c r="M2257" t="s">
        <v>29</v>
      </c>
      <c r="N2257" t="s">
        <v>38</v>
      </c>
      <c r="P2257" cm="1">
        <f t="array" ref="P225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57" s="19" t="s">
        <v>406</v>
      </c>
    </row>
    <row r="2258" spans="2:18" hidden="1">
      <c r="B2258" t="s">
        <v>63</v>
      </c>
      <c r="C2258" t="s">
        <v>27</v>
      </c>
      <c r="D2258" t="s">
        <v>30</v>
      </c>
      <c r="E2258" t="s">
        <v>1178</v>
      </c>
      <c r="F2258" t="s">
        <v>384</v>
      </c>
      <c r="G2258" t="s">
        <v>68</v>
      </c>
      <c r="H2258">
        <v>1</v>
      </c>
      <c r="I2258" t="s">
        <v>273</v>
      </c>
      <c r="J2258" t="s">
        <v>1055</v>
      </c>
      <c r="K2258" t="s">
        <v>68</v>
      </c>
      <c r="L2258">
        <v>1</v>
      </c>
      <c r="M2258" t="s">
        <v>29</v>
      </c>
      <c r="N2258" t="s">
        <v>34</v>
      </c>
      <c r="P2258" cm="1">
        <f t="array" ref="P2258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58" s="19" t="s">
        <v>406</v>
      </c>
    </row>
    <row r="2259" spans="2:18" hidden="1">
      <c r="B2259" t="s">
        <v>63</v>
      </c>
      <c r="C2259" t="s">
        <v>27</v>
      </c>
      <c r="D2259" t="s">
        <v>30</v>
      </c>
      <c r="E2259" t="s">
        <v>1178</v>
      </c>
      <c r="F2259" t="s">
        <v>384</v>
      </c>
      <c r="G2259" t="s">
        <v>68</v>
      </c>
      <c r="H2259">
        <v>1</v>
      </c>
      <c r="I2259" t="s">
        <v>310</v>
      </c>
      <c r="J2259" t="s">
        <v>1293</v>
      </c>
      <c r="K2259" t="s">
        <v>68</v>
      </c>
      <c r="L2259">
        <v>1</v>
      </c>
      <c r="M2259" t="s">
        <v>29</v>
      </c>
      <c r="N2259" t="s">
        <v>35</v>
      </c>
      <c r="P2259" cm="1">
        <f t="array" ref="P225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59" s="19" t="s">
        <v>406</v>
      </c>
    </row>
    <row r="2260" spans="2:18" hidden="1">
      <c r="B2260" t="s">
        <v>63</v>
      </c>
      <c r="C2260" t="s">
        <v>27</v>
      </c>
      <c r="D2260" t="s">
        <v>30</v>
      </c>
      <c r="E2260" t="s">
        <v>1178</v>
      </c>
      <c r="F2260" t="s">
        <v>384</v>
      </c>
      <c r="G2260" t="s">
        <v>68</v>
      </c>
      <c r="H2260">
        <v>1</v>
      </c>
      <c r="I2260" t="s">
        <v>227</v>
      </c>
      <c r="J2260" t="s">
        <v>228</v>
      </c>
      <c r="K2260" t="s">
        <v>23</v>
      </c>
      <c r="L2260">
        <v>1.1000000000000001</v>
      </c>
      <c r="M2260" t="s">
        <v>29</v>
      </c>
      <c r="N2260" t="s">
        <v>41</v>
      </c>
      <c r="P2260" cm="1">
        <f t="array" ref="P2260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60" s="19" t="s">
        <v>406</v>
      </c>
    </row>
    <row r="2261" spans="2:18" hidden="1">
      <c r="B2261" t="s">
        <v>63</v>
      </c>
      <c r="C2261" t="s">
        <v>27</v>
      </c>
      <c r="D2261" t="s">
        <v>30</v>
      </c>
      <c r="E2261" t="s">
        <v>1180</v>
      </c>
      <c r="F2261" t="s">
        <v>385</v>
      </c>
      <c r="G2261" t="s">
        <v>68</v>
      </c>
      <c r="H2261">
        <v>1</v>
      </c>
      <c r="I2261" t="s">
        <v>91</v>
      </c>
      <c r="J2261" t="s">
        <v>233</v>
      </c>
      <c r="K2261" t="s">
        <v>68</v>
      </c>
      <c r="L2261">
        <v>24</v>
      </c>
      <c r="M2261" t="s">
        <v>28</v>
      </c>
      <c r="N2261" t="s">
        <v>31</v>
      </c>
      <c r="P2261" cm="1">
        <f t="array" ref="P226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61" s="19" t="s">
        <v>406</v>
      </c>
    </row>
    <row r="2262" spans="2:18" hidden="1">
      <c r="B2262" t="s">
        <v>63</v>
      </c>
      <c r="C2262" t="s">
        <v>27</v>
      </c>
      <c r="D2262" t="s">
        <v>30</v>
      </c>
      <c r="E2262" t="s">
        <v>1180</v>
      </c>
      <c r="F2262" t="s">
        <v>385</v>
      </c>
      <c r="G2262" t="s">
        <v>68</v>
      </c>
      <c r="H2262">
        <v>1</v>
      </c>
      <c r="I2262" t="s">
        <v>87</v>
      </c>
      <c r="J2262" t="s">
        <v>236</v>
      </c>
      <c r="K2262" t="s">
        <v>68</v>
      </c>
      <c r="L2262">
        <v>30</v>
      </c>
      <c r="M2262" t="s">
        <v>28</v>
      </c>
      <c r="N2262" t="s">
        <v>31</v>
      </c>
      <c r="P2262" cm="1">
        <f t="array" ref="P226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62" s="19" t="s">
        <v>406</v>
      </c>
    </row>
    <row r="2263" spans="2:18" hidden="1">
      <c r="B2263" t="s">
        <v>63</v>
      </c>
      <c r="C2263" t="s">
        <v>27</v>
      </c>
      <c r="D2263" t="s">
        <v>30</v>
      </c>
      <c r="E2263" t="s">
        <v>1180</v>
      </c>
      <c r="F2263" t="s">
        <v>385</v>
      </c>
      <c r="G2263" t="s">
        <v>68</v>
      </c>
      <c r="H2263">
        <v>1</v>
      </c>
      <c r="I2263" t="s">
        <v>248</v>
      </c>
      <c r="J2263" t="s">
        <v>968</v>
      </c>
      <c r="K2263" t="s">
        <v>106</v>
      </c>
      <c r="L2263">
        <v>1.07226</v>
      </c>
      <c r="M2263" t="s">
        <v>29</v>
      </c>
      <c r="N2263" t="s">
        <v>38</v>
      </c>
      <c r="P2263" cm="1">
        <f t="array" ref="P226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63" s="19" t="s">
        <v>406</v>
      </c>
    </row>
    <row r="2264" spans="2:18" hidden="1">
      <c r="B2264" t="s">
        <v>63</v>
      </c>
      <c r="C2264" t="s">
        <v>27</v>
      </c>
      <c r="D2264" t="s">
        <v>30</v>
      </c>
      <c r="E2264" t="s">
        <v>1180</v>
      </c>
      <c r="F2264" t="s">
        <v>385</v>
      </c>
      <c r="G2264" t="s">
        <v>68</v>
      </c>
      <c r="H2264">
        <v>1</v>
      </c>
      <c r="I2264" t="s">
        <v>274</v>
      </c>
      <c r="J2264" t="s">
        <v>1012</v>
      </c>
      <c r="K2264" t="s">
        <v>68</v>
      </c>
      <c r="L2264">
        <v>1</v>
      </c>
      <c r="M2264" t="s">
        <v>29</v>
      </c>
      <c r="N2264" t="s">
        <v>34</v>
      </c>
      <c r="P2264" cm="1">
        <f t="array" ref="P226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64" s="19" t="s">
        <v>406</v>
      </c>
    </row>
    <row r="2265" spans="2:18" hidden="1">
      <c r="B2265" t="s">
        <v>63</v>
      </c>
      <c r="C2265" t="s">
        <v>27</v>
      </c>
      <c r="D2265" t="s">
        <v>30</v>
      </c>
      <c r="E2265" t="s">
        <v>1180</v>
      </c>
      <c r="F2265" t="s">
        <v>385</v>
      </c>
      <c r="G2265" t="s">
        <v>68</v>
      </c>
      <c r="H2265">
        <v>1</v>
      </c>
      <c r="I2265" t="s">
        <v>310</v>
      </c>
      <c r="J2265" t="s">
        <v>1293</v>
      </c>
      <c r="K2265" t="s">
        <v>68</v>
      </c>
      <c r="L2265">
        <v>1</v>
      </c>
      <c r="M2265" t="s">
        <v>29</v>
      </c>
      <c r="N2265" t="s">
        <v>35</v>
      </c>
      <c r="P2265" cm="1">
        <f t="array" ref="P226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65" s="19" t="s">
        <v>406</v>
      </c>
    </row>
    <row r="2266" spans="2:18" hidden="1">
      <c r="B2266" t="s">
        <v>63</v>
      </c>
      <c r="C2266" t="s">
        <v>27</v>
      </c>
      <c r="D2266" t="s">
        <v>30</v>
      </c>
      <c r="E2266" t="s">
        <v>1180</v>
      </c>
      <c r="F2266" t="s">
        <v>385</v>
      </c>
      <c r="G2266" t="s">
        <v>68</v>
      </c>
      <c r="H2266">
        <v>1</v>
      </c>
      <c r="I2266" t="s">
        <v>227</v>
      </c>
      <c r="J2266" t="s">
        <v>228</v>
      </c>
      <c r="K2266" t="s">
        <v>23</v>
      </c>
      <c r="L2266">
        <v>1.1000000000000001</v>
      </c>
      <c r="M2266" t="s">
        <v>29</v>
      </c>
      <c r="N2266" t="s">
        <v>41</v>
      </c>
      <c r="P2266" cm="1">
        <f t="array" ref="P226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66" s="19" t="s">
        <v>406</v>
      </c>
    </row>
    <row r="2267" spans="2:18" hidden="1">
      <c r="B2267" t="s">
        <v>63</v>
      </c>
      <c r="C2267" t="s">
        <v>27</v>
      </c>
      <c r="D2267" t="s">
        <v>30</v>
      </c>
      <c r="E2267" t="s">
        <v>1182</v>
      </c>
      <c r="F2267" t="s">
        <v>386</v>
      </c>
      <c r="G2267" t="s">
        <v>68</v>
      </c>
      <c r="H2267">
        <v>1</v>
      </c>
      <c r="I2267" t="s">
        <v>91</v>
      </c>
      <c r="J2267" t="s">
        <v>233</v>
      </c>
      <c r="K2267" t="s">
        <v>68</v>
      </c>
      <c r="L2267">
        <v>30</v>
      </c>
      <c r="M2267" t="s">
        <v>28</v>
      </c>
      <c r="N2267" t="s">
        <v>31</v>
      </c>
      <c r="P2267" cm="1">
        <f t="array" ref="P226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67" s="19" t="s">
        <v>406</v>
      </c>
    </row>
    <row r="2268" spans="2:18" hidden="1">
      <c r="B2268" t="s">
        <v>63</v>
      </c>
      <c r="C2268" t="s">
        <v>27</v>
      </c>
      <c r="D2268" t="s">
        <v>30</v>
      </c>
      <c r="E2268" t="s">
        <v>1182</v>
      </c>
      <c r="F2268" t="s">
        <v>386</v>
      </c>
      <c r="G2268" t="s">
        <v>68</v>
      </c>
      <c r="H2268">
        <v>1</v>
      </c>
      <c r="I2268" t="s">
        <v>87</v>
      </c>
      <c r="J2268" t="s">
        <v>236</v>
      </c>
      <c r="K2268" t="s">
        <v>68</v>
      </c>
      <c r="L2268">
        <v>36</v>
      </c>
      <c r="M2268" t="s">
        <v>28</v>
      </c>
      <c r="N2268" t="s">
        <v>31</v>
      </c>
      <c r="P2268" cm="1">
        <f t="array" ref="P226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68" s="19" t="s">
        <v>406</v>
      </c>
    </row>
    <row r="2269" spans="2:18" hidden="1">
      <c r="B2269" t="s">
        <v>63</v>
      </c>
      <c r="C2269" t="s">
        <v>27</v>
      </c>
      <c r="D2269" t="s">
        <v>30</v>
      </c>
      <c r="E2269" t="s">
        <v>1182</v>
      </c>
      <c r="F2269" t="s">
        <v>386</v>
      </c>
      <c r="G2269" t="s">
        <v>68</v>
      </c>
      <c r="H2269">
        <v>1</v>
      </c>
      <c r="I2269" t="s">
        <v>248</v>
      </c>
      <c r="J2269" t="s">
        <v>968</v>
      </c>
      <c r="K2269" t="s">
        <v>106</v>
      </c>
      <c r="L2269">
        <v>1.2867120000000001</v>
      </c>
      <c r="M2269" t="s">
        <v>29</v>
      </c>
      <c r="N2269" t="s">
        <v>38</v>
      </c>
      <c r="P2269" cm="1">
        <f t="array" ref="P226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69" s="19" t="s">
        <v>406</v>
      </c>
    </row>
    <row r="2270" spans="2:18" hidden="1">
      <c r="B2270" t="s">
        <v>63</v>
      </c>
      <c r="C2270" t="s">
        <v>27</v>
      </c>
      <c r="D2270" t="s">
        <v>30</v>
      </c>
      <c r="E2270" t="s">
        <v>1182</v>
      </c>
      <c r="F2270" t="s">
        <v>386</v>
      </c>
      <c r="G2270" t="s">
        <v>68</v>
      </c>
      <c r="H2270">
        <v>1</v>
      </c>
      <c r="I2270" t="s">
        <v>275</v>
      </c>
      <c r="J2270" t="s">
        <v>1068</v>
      </c>
      <c r="K2270" t="s">
        <v>68</v>
      </c>
      <c r="L2270">
        <v>1</v>
      </c>
      <c r="M2270" t="s">
        <v>29</v>
      </c>
      <c r="N2270" t="s">
        <v>34</v>
      </c>
      <c r="P2270" cm="1">
        <f t="array" ref="P227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70" s="19" t="s">
        <v>406</v>
      </c>
    </row>
    <row r="2271" spans="2:18" hidden="1">
      <c r="B2271" t="s">
        <v>63</v>
      </c>
      <c r="C2271" t="s">
        <v>27</v>
      </c>
      <c r="D2271" t="s">
        <v>30</v>
      </c>
      <c r="E2271" t="s">
        <v>1182</v>
      </c>
      <c r="F2271" t="s">
        <v>386</v>
      </c>
      <c r="G2271" t="s">
        <v>68</v>
      </c>
      <c r="H2271">
        <v>1</v>
      </c>
      <c r="I2271" t="s">
        <v>291</v>
      </c>
      <c r="J2271" t="s">
        <v>1273</v>
      </c>
      <c r="K2271" t="s">
        <v>68</v>
      </c>
      <c r="L2271">
        <v>1</v>
      </c>
      <c r="M2271" t="s">
        <v>29</v>
      </c>
      <c r="N2271" t="s">
        <v>35</v>
      </c>
      <c r="P2271" cm="1">
        <f t="array" ref="P227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71" s="19" t="s">
        <v>406</v>
      </c>
    </row>
    <row r="2272" spans="2:18" hidden="1">
      <c r="B2272" t="s">
        <v>63</v>
      </c>
      <c r="C2272" t="s">
        <v>27</v>
      </c>
      <c r="D2272" t="s">
        <v>30</v>
      </c>
      <c r="E2272" t="s">
        <v>1182</v>
      </c>
      <c r="F2272" t="s">
        <v>386</v>
      </c>
      <c r="G2272" t="s">
        <v>68</v>
      </c>
      <c r="H2272">
        <v>1</v>
      </c>
      <c r="I2272" t="s">
        <v>227</v>
      </c>
      <c r="J2272" t="s">
        <v>228</v>
      </c>
      <c r="K2272" t="s">
        <v>23</v>
      </c>
      <c r="L2272">
        <v>1.2</v>
      </c>
      <c r="M2272" t="s">
        <v>29</v>
      </c>
      <c r="N2272" t="s">
        <v>41</v>
      </c>
      <c r="P2272" cm="1">
        <f t="array" ref="P227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72" s="19" t="s">
        <v>406</v>
      </c>
    </row>
    <row r="2273" spans="2:18" hidden="1">
      <c r="B2273" t="s">
        <v>63</v>
      </c>
      <c r="C2273" t="s">
        <v>27</v>
      </c>
      <c r="D2273" t="s">
        <v>30</v>
      </c>
      <c r="E2273" t="s">
        <v>1184</v>
      </c>
      <c r="F2273" t="s">
        <v>387</v>
      </c>
      <c r="G2273" t="s">
        <v>68</v>
      </c>
      <c r="H2273">
        <v>1</v>
      </c>
      <c r="I2273" t="s">
        <v>91</v>
      </c>
      <c r="J2273" t="s">
        <v>233</v>
      </c>
      <c r="K2273" t="s">
        <v>68</v>
      </c>
      <c r="L2273">
        <v>30</v>
      </c>
      <c r="M2273" t="s">
        <v>28</v>
      </c>
      <c r="N2273" t="s">
        <v>31</v>
      </c>
      <c r="P2273" cm="1">
        <f t="array" ref="P227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73" s="19" t="s">
        <v>406</v>
      </c>
    </row>
    <row r="2274" spans="2:18" hidden="1">
      <c r="B2274" t="s">
        <v>63</v>
      </c>
      <c r="C2274" t="s">
        <v>27</v>
      </c>
      <c r="D2274" t="s">
        <v>30</v>
      </c>
      <c r="E2274" t="s">
        <v>1184</v>
      </c>
      <c r="F2274" t="s">
        <v>387</v>
      </c>
      <c r="G2274" t="s">
        <v>68</v>
      </c>
      <c r="H2274">
        <v>1</v>
      </c>
      <c r="I2274" t="s">
        <v>87</v>
      </c>
      <c r="J2274" t="s">
        <v>236</v>
      </c>
      <c r="K2274" t="s">
        <v>68</v>
      </c>
      <c r="L2274">
        <v>36</v>
      </c>
      <c r="M2274" t="s">
        <v>28</v>
      </c>
      <c r="N2274" t="s">
        <v>31</v>
      </c>
      <c r="P2274" cm="1">
        <f t="array" ref="P227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74" s="19" t="s">
        <v>406</v>
      </c>
    </row>
    <row r="2275" spans="2:18" hidden="1">
      <c r="B2275" t="s">
        <v>63</v>
      </c>
      <c r="C2275" t="s">
        <v>27</v>
      </c>
      <c r="D2275" t="s">
        <v>30</v>
      </c>
      <c r="E2275" t="s">
        <v>1184</v>
      </c>
      <c r="F2275" t="s">
        <v>387</v>
      </c>
      <c r="G2275" t="s">
        <v>68</v>
      </c>
      <c r="H2275">
        <v>1</v>
      </c>
      <c r="I2275" t="s">
        <v>248</v>
      </c>
      <c r="J2275" t="s">
        <v>968</v>
      </c>
      <c r="K2275" t="s">
        <v>106</v>
      </c>
      <c r="L2275">
        <v>1.2867120000000001</v>
      </c>
      <c r="M2275" t="s">
        <v>29</v>
      </c>
      <c r="N2275" t="s">
        <v>38</v>
      </c>
      <c r="P2275" cm="1">
        <f t="array" ref="P227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75" s="19" t="s">
        <v>406</v>
      </c>
    </row>
    <row r="2276" spans="2:18" hidden="1">
      <c r="B2276" t="s">
        <v>63</v>
      </c>
      <c r="C2276" t="s">
        <v>27</v>
      </c>
      <c r="D2276" t="s">
        <v>30</v>
      </c>
      <c r="E2276" t="s">
        <v>1184</v>
      </c>
      <c r="F2276" t="s">
        <v>387</v>
      </c>
      <c r="G2276" t="s">
        <v>68</v>
      </c>
      <c r="H2276">
        <v>1</v>
      </c>
      <c r="I2276" t="s">
        <v>276</v>
      </c>
      <c r="J2276" s="19" t="s">
        <v>1816</v>
      </c>
      <c r="K2276" t="s">
        <v>68</v>
      </c>
      <c r="L2276">
        <v>1</v>
      </c>
      <c r="M2276" t="s">
        <v>29</v>
      </c>
      <c r="N2276" t="s">
        <v>34</v>
      </c>
      <c r="P2276" cm="1">
        <f t="array" ref="P227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76" s="19" t="s">
        <v>406</v>
      </c>
    </row>
    <row r="2277" spans="2:18" hidden="1">
      <c r="B2277" t="s">
        <v>63</v>
      </c>
      <c r="C2277" t="s">
        <v>27</v>
      </c>
      <c r="D2277" t="s">
        <v>30</v>
      </c>
      <c r="E2277" t="s">
        <v>1184</v>
      </c>
      <c r="F2277" t="s">
        <v>387</v>
      </c>
      <c r="G2277" t="s">
        <v>68</v>
      </c>
      <c r="H2277">
        <v>1</v>
      </c>
      <c r="I2277" t="s">
        <v>291</v>
      </c>
      <c r="J2277" t="s">
        <v>1273</v>
      </c>
      <c r="K2277" t="s">
        <v>68</v>
      </c>
      <c r="L2277">
        <v>1</v>
      </c>
      <c r="M2277" t="s">
        <v>29</v>
      </c>
      <c r="N2277" t="s">
        <v>35</v>
      </c>
      <c r="P2277" cm="1">
        <f t="array" ref="P227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77" s="19" t="s">
        <v>406</v>
      </c>
    </row>
    <row r="2278" spans="2:18" hidden="1">
      <c r="B2278" t="s">
        <v>63</v>
      </c>
      <c r="C2278" t="s">
        <v>27</v>
      </c>
      <c r="D2278" t="s">
        <v>30</v>
      </c>
      <c r="E2278" t="s">
        <v>1184</v>
      </c>
      <c r="F2278" t="s">
        <v>387</v>
      </c>
      <c r="G2278" t="s">
        <v>68</v>
      </c>
      <c r="H2278">
        <v>1</v>
      </c>
      <c r="I2278" t="s">
        <v>227</v>
      </c>
      <c r="J2278" t="s">
        <v>228</v>
      </c>
      <c r="K2278" t="s">
        <v>23</v>
      </c>
      <c r="L2278">
        <v>1.2</v>
      </c>
      <c r="M2278" t="s">
        <v>29</v>
      </c>
      <c r="N2278" t="s">
        <v>41</v>
      </c>
      <c r="P2278" cm="1">
        <f t="array" ref="P227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78" s="19" t="s">
        <v>406</v>
      </c>
    </row>
    <row r="2279" spans="2:18" hidden="1">
      <c r="B2279" t="s">
        <v>63</v>
      </c>
      <c r="C2279" t="s">
        <v>27</v>
      </c>
      <c r="D2279" t="s">
        <v>30</v>
      </c>
      <c r="E2279" t="s">
        <v>1186</v>
      </c>
      <c r="F2279" t="s">
        <v>388</v>
      </c>
      <c r="G2279" t="s">
        <v>68</v>
      </c>
      <c r="H2279">
        <v>1</v>
      </c>
      <c r="I2279" t="s">
        <v>91</v>
      </c>
      <c r="J2279" t="s">
        <v>233</v>
      </c>
      <c r="K2279" t="s">
        <v>68</v>
      </c>
      <c r="L2279">
        <v>36</v>
      </c>
      <c r="M2279" t="s">
        <v>28</v>
      </c>
      <c r="N2279" t="s">
        <v>31</v>
      </c>
      <c r="P2279" cm="1">
        <f t="array" ref="P227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79" s="19" t="s">
        <v>406</v>
      </c>
    </row>
    <row r="2280" spans="2:18" hidden="1">
      <c r="B2280" t="s">
        <v>63</v>
      </c>
      <c r="C2280" t="s">
        <v>27</v>
      </c>
      <c r="D2280" t="s">
        <v>30</v>
      </c>
      <c r="E2280" t="s">
        <v>1186</v>
      </c>
      <c r="F2280" t="s">
        <v>388</v>
      </c>
      <c r="G2280" t="s">
        <v>68</v>
      </c>
      <c r="H2280">
        <v>1</v>
      </c>
      <c r="I2280" t="s">
        <v>87</v>
      </c>
      <c r="J2280" t="s">
        <v>236</v>
      </c>
      <c r="K2280" t="s">
        <v>68</v>
      </c>
      <c r="L2280">
        <v>42</v>
      </c>
      <c r="M2280" t="s">
        <v>28</v>
      </c>
      <c r="N2280" t="s">
        <v>31</v>
      </c>
      <c r="P2280" cm="1">
        <f t="array" ref="P228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80" s="19" t="s">
        <v>406</v>
      </c>
    </row>
    <row r="2281" spans="2:18" hidden="1">
      <c r="B2281" t="s">
        <v>63</v>
      </c>
      <c r="C2281" t="s">
        <v>27</v>
      </c>
      <c r="D2281" t="s">
        <v>30</v>
      </c>
      <c r="E2281" t="s">
        <v>1186</v>
      </c>
      <c r="F2281" t="s">
        <v>388</v>
      </c>
      <c r="G2281" t="s">
        <v>68</v>
      </c>
      <c r="H2281">
        <v>1</v>
      </c>
      <c r="I2281" t="s">
        <v>248</v>
      </c>
      <c r="J2281" t="s">
        <v>968</v>
      </c>
      <c r="K2281" t="s">
        <v>106</v>
      </c>
      <c r="L2281">
        <v>1.5011639999999999</v>
      </c>
      <c r="M2281" t="s">
        <v>29</v>
      </c>
      <c r="N2281" t="s">
        <v>38</v>
      </c>
      <c r="P2281" cm="1">
        <f t="array" ref="P228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81" s="19" t="s">
        <v>406</v>
      </c>
    </row>
    <row r="2282" spans="2:18" hidden="1">
      <c r="B2282" t="s">
        <v>63</v>
      </c>
      <c r="C2282" t="s">
        <v>27</v>
      </c>
      <c r="D2282" t="s">
        <v>30</v>
      </c>
      <c r="E2282" t="s">
        <v>1186</v>
      </c>
      <c r="F2282" t="s">
        <v>388</v>
      </c>
      <c r="G2282" t="s">
        <v>68</v>
      </c>
      <c r="H2282">
        <v>1</v>
      </c>
      <c r="I2282" t="s">
        <v>277</v>
      </c>
      <c r="J2282" t="s">
        <v>993</v>
      </c>
      <c r="K2282" t="s">
        <v>68</v>
      </c>
      <c r="L2282">
        <v>1</v>
      </c>
      <c r="M2282" t="s">
        <v>29</v>
      </c>
      <c r="N2282" t="s">
        <v>34</v>
      </c>
      <c r="P2282" cm="1">
        <f t="array" ref="P2282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82" s="19" t="s">
        <v>406</v>
      </c>
    </row>
    <row r="2283" spans="2:18" hidden="1">
      <c r="B2283" t="s">
        <v>63</v>
      </c>
      <c r="C2283" t="s">
        <v>27</v>
      </c>
      <c r="D2283" t="s">
        <v>30</v>
      </c>
      <c r="E2283" t="s">
        <v>1186</v>
      </c>
      <c r="F2283" t="s">
        <v>388</v>
      </c>
      <c r="G2283" t="s">
        <v>68</v>
      </c>
      <c r="H2283">
        <v>1</v>
      </c>
      <c r="I2283" t="s">
        <v>311</v>
      </c>
      <c r="J2283" t="s">
        <v>1294</v>
      </c>
      <c r="K2283" t="s">
        <v>68</v>
      </c>
      <c r="L2283">
        <v>1</v>
      </c>
      <c r="M2283" t="s">
        <v>29</v>
      </c>
      <c r="N2283" t="s">
        <v>35</v>
      </c>
      <c r="P2283" cm="1">
        <f t="array" ref="P2283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83" s="19" t="s">
        <v>406</v>
      </c>
    </row>
    <row r="2284" spans="2:18" hidden="1">
      <c r="B2284" t="s">
        <v>63</v>
      </c>
      <c r="C2284" t="s">
        <v>27</v>
      </c>
      <c r="D2284" t="s">
        <v>30</v>
      </c>
      <c r="E2284" t="s">
        <v>1186</v>
      </c>
      <c r="F2284" t="s">
        <v>388</v>
      </c>
      <c r="G2284" t="s">
        <v>68</v>
      </c>
      <c r="H2284">
        <v>1</v>
      </c>
      <c r="I2284" t="s">
        <v>227</v>
      </c>
      <c r="J2284" t="s">
        <v>228</v>
      </c>
      <c r="K2284" t="s">
        <v>23</v>
      </c>
      <c r="L2284">
        <v>1.3</v>
      </c>
      <c r="M2284" t="s">
        <v>29</v>
      </c>
      <c r="N2284" t="s">
        <v>41</v>
      </c>
      <c r="P2284" cm="1">
        <f t="array" ref="P2284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84" s="19" t="s">
        <v>406</v>
      </c>
    </row>
    <row r="2285" spans="2:18" hidden="1">
      <c r="B2285" t="s">
        <v>63</v>
      </c>
      <c r="C2285" t="s">
        <v>27</v>
      </c>
      <c r="D2285" t="s">
        <v>30</v>
      </c>
      <c r="E2285" t="s">
        <v>1188</v>
      </c>
      <c r="F2285" t="s">
        <v>389</v>
      </c>
      <c r="G2285" t="s">
        <v>68</v>
      </c>
      <c r="H2285">
        <v>1</v>
      </c>
      <c r="I2285" t="s">
        <v>91</v>
      </c>
      <c r="J2285" t="s">
        <v>233</v>
      </c>
      <c r="K2285" t="s">
        <v>68</v>
      </c>
      <c r="L2285">
        <v>36</v>
      </c>
      <c r="M2285" t="s">
        <v>28</v>
      </c>
      <c r="N2285" t="s">
        <v>31</v>
      </c>
      <c r="P2285" cm="1">
        <f t="array" ref="P228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85" s="19" t="s">
        <v>406</v>
      </c>
    </row>
    <row r="2286" spans="2:18" hidden="1">
      <c r="B2286" t="s">
        <v>63</v>
      </c>
      <c r="C2286" t="s">
        <v>27</v>
      </c>
      <c r="D2286" t="s">
        <v>30</v>
      </c>
      <c r="E2286" t="s">
        <v>1188</v>
      </c>
      <c r="F2286" t="s">
        <v>389</v>
      </c>
      <c r="G2286" t="s">
        <v>68</v>
      </c>
      <c r="H2286">
        <v>1</v>
      </c>
      <c r="I2286" t="s">
        <v>87</v>
      </c>
      <c r="J2286" t="s">
        <v>236</v>
      </c>
      <c r="K2286" t="s">
        <v>68</v>
      </c>
      <c r="L2286">
        <v>42</v>
      </c>
      <c r="M2286" t="s">
        <v>28</v>
      </c>
      <c r="N2286" t="s">
        <v>31</v>
      </c>
      <c r="P2286" cm="1">
        <f t="array" ref="P228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86" s="19" t="s">
        <v>406</v>
      </c>
    </row>
    <row r="2287" spans="2:18" hidden="1">
      <c r="B2287" t="s">
        <v>63</v>
      </c>
      <c r="C2287" t="s">
        <v>27</v>
      </c>
      <c r="D2287" t="s">
        <v>30</v>
      </c>
      <c r="E2287" t="s">
        <v>1188</v>
      </c>
      <c r="F2287" t="s">
        <v>389</v>
      </c>
      <c r="G2287" t="s">
        <v>68</v>
      </c>
      <c r="H2287">
        <v>1</v>
      </c>
      <c r="I2287" t="s">
        <v>248</v>
      </c>
      <c r="J2287" t="s">
        <v>968</v>
      </c>
      <c r="K2287" t="s">
        <v>106</v>
      </c>
      <c r="L2287">
        <v>1.5011639999999999</v>
      </c>
      <c r="M2287" t="s">
        <v>29</v>
      </c>
      <c r="N2287" t="s">
        <v>38</v>
      </c>
      <c r="P2287" cm="1">
        <f t="array" ref="P228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87" s="19" t="s">
        <v>406</v>
      </c>
    </row>
    <row r="2288" spans="2:18" hidden="1">
      <c r="B2288" t="s">
        <v>63</v>
      </c>
      <c r="C2288" t="s">
        <v>27</v>
      </c>
      <c r="D2288" t="s">
        <v>30</v>
      </c>
      <c r="E2288" t="s">
        <v>1188</v>
      </c>
      <c r="F2288" t="s">
        <v>389</v>
      </c>
      <c r="G2288" t="s">
        <v>68</v>
      </c>
      <c r="H2288">
        <v>1</v>
      </c>
      <c r="I2288" t="s">
        <v>278</v>
      </c>
      <c r="J2288" t="s">
        <v>996</v>
      </c>
      <c r="K2288" t="s">
        <v>68</v>
      </c>
      <c r="L2288">
        <v>1</v>
      </c>
      <c r="M2288" t="s">
        <v>29</v>
      </c>
      <c r="N2288" t="s">
        <v>34</v>
      </c>
      <c r="P2288" cm="1">
        <f t="array" ref="P2288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88" s="19" t="s">
        <v>406</v>
      </c>
    </row>
    <row r="2289" spans="2:18" hidden="1">
      <c r="B2289" t="s">
        <v>63</v>
      </c>
      <c r="C2289" t="s">
        <v>27</v>
      </c>
      <c r="D2289" t="s">
        <v>30</v>
      </c>
      <c r="E2289" t="s">
        <v>1188</v>
      </c>
      <c r="F2289" t="s">
        <v>389</v>
      </c>
      <c r="G2289" t="s">
        <v>68</v>
      </c>
      <c r="H2289">
        <v>1</v>
      </c>
      <c r="I2289" t="s">
        <v>311</v>
      </c>
      <c r="J2289" t="s">
        <v>1294</v>
      </c>
      <c r="K2289" t="s">
        <v>68</v>
      </c>
      <c r="L2289">
        <v>1</v>
      </c>
      <c r="M2289" t="s">
        <v>29</v>
      </c>
      <c r="N2289" t="s">
        <v>35</v>
      </c>
      <c r="P2289" cm="1">
        <f t="array" ref="P228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89" s="19" t="s">
        <v>406</v>
      </c>
    </row>
    <row r="2290" spans="2:18" hidden="1">
      <c r="B2290" t="s">
        <v>63</v>
      </c>
      <c r="C2290" t="s">
        <v>27</v>
      </c>
      <c r="D2290" t="s">
        <v>30</v>
      </c>
      <c r="E2290" t="s">
        <v>1188</v>
      </c>
      <c r="F2290" t="s">
        <v>389</v>
      </c>
      <c r="G2290" t="s">
        <v>68</v>
      </c>
      <c r="H2290">
        <v>1</v>
      </c>
      <c r="I2290" t="s">
        <v>227</v>
      </c>
      <c r="J2290" t="s">
        <v>228</v>
      </c>
      <c r="K2290" t="s">
        <v>23</v>
      </c>
      <c r="L2290">
        <v>1.3</v>
      </c>
      <c r="M2290" t="s">
        <v>29</v>
      </c>
      <c r="N2290" t="s">
        <v>41</v>
      </c>
      <c r="P2290" cm="1">
        <f t="array" ref="P2290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90" s="19" t="s">
        <v>406</v>
      </c>
    </row>
    <row r="2291" spans="2:18" hidden="1">
      <c r="B2291" t="s">
        <v>63</v>
      </c>
      <c r="C2291" t="s">
        <v>27</v>
      </c>
      <c r="D2291" t="s">
        <v>30</v>
      </c>
      <c r="E2291" t="s">
        <v>1190</v>
      </c>
      <c r="F2291" t="s">
        <v>390</v>
      </c>
      <c r="G2291" t="s">
        <v>68</v>
      </c>
      <c r="H2291">
        <v>1</v>
      </c>
      <c r="I2291" t="s">
        <v>103</v>
      </c>
      <c r="J2291" t="s">
        <v>234</v>
      </c>
      <c r="K2291" t="s">
        <v>68</v>
      </c>
      <c r="L2291">
        <v>30</v>
      </c>
      <c r="M2291" t="s">
        <v>28</v>
      </c>
      <c r="N2291" t="s">
        <v>31</v>
      </c>
      <c r="P2291" cm="1">
        <f t="array" ref="P229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91" s="19" t="s">
        <v>406</v>
      </c>
    </row>
    <row r="2292" spans="2:18" hidden="1">
      <c r="B2292" t="s">
        <v>63</v>
      </c>
      <c r="C2292" t="s">
        <v>27</v>
      </c>
      <c r="D2292" t="s">
        <v>30</v>
      </c>
      <c r="E2292" t="s">
        <v>1190</v>
      </c>
      <c r="F2292" t="s">
        <v>390</v>
      </c>
      <c r="G2292" t="s">
        <v>68</v>
      </c>
      <c r="H2292">
        <v>1</v>
      </c>
      <c r="I2292" t="s">
        <v>95</v>
      </c>
      <c r="J2292" t="s">
        <v>317</v>
      </c>
      <c r="K2292" t="s">
        <v>68</v>
      </c>
      <c r="L2292">
        <v>30</v>
      </c>
      <c r="M2292" t="s">
        <v>28</v>
      </c>
      <c r="N2292" t="s">
        <v>31</v>
      </c>
      <c r="P2292" cm="1">
        <f t="array" ref="P229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92" s="19" t="s">
        <v>406</v>
      </c>
    </row>
    <row r="2293" spans="2:18" hidden="1">
      <c r="B2293" t="s">
        <v>63</v>
      </c>
      <c r="C2293" t="s">
        <v>27</v>
      </c>
      <c r="D2293" t="s">
        <v>30</v>
      </c>
      <c r="E2293" t="s">
        <v>1190</v>
      </c>
      <c r="F2293" t="s">
        <v>390</v>
      </c>
      <c r="G2293" t="s">
        <v>68</v>
      </c>
      <c r="H2293">
        <v>1</v>
      </c>
      <c r="I2293" t="s">
        <v>248</v>
      </c>
      <c r="J2293" t="s">
        <v>968</v>
      </c>
      <c r="K2293" t="s">
        <v>106</v>
      </c>
      <c r="L2293">
        <v>1.31376</v>
      </c>
      <c r="M2293" t="s">
        <v>29</v>
      </c>
      <c r="N2293" t="s">
        <v>38</v>
      </c>
      <c r="P2293" cm="1">
        <f t="array" ref="P229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93" s="19" t="s">
        <v>406</v>
      </c>
    </row>
    <row r="2294" spans="2:18" hidden="1">
      <c r="B2294" t="s">
        <v>63</v>
      </c>
      <c r="C2294" t="s">
        <v>27</v>
      </c>
      <c r="D2294" t="s">
        <v>30</v>
      </c>
      <c r="E2294" t="s">
        <v>1190</v>
      </c>
      <c r="F2294" t="s">
        <v>390</v>
      </c>
      <c r="G2294" t="s">
        <v>68</v>
      </c>
      <c r="H2294">
        <v>1</v>
      </c>
      <c r="I2294" t="s">
        <v>261</v>
      </c>
      <c r="J2294" t="s">
        <v>1258</v>
      </c>
      <c r="K2294" t="s">
        <v>68</v>
      </c>
      <c r="L2294">
        <v>1</v>
      </c>
      <c r="M2294" t="s">
        <v>29</v>
      </c>
      <c r="N2294" t="s">
        <v>34</v>
      </c>
      <c r="P2294" cm="1">
        <f t="array" ref="P229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294" s="19" t="s">
        <v>406</v>
      </c>
    </row>
    <row r="2295" spans="2:18" hidden="1">
      <c r="B2295" t="s">
        <v>63</v>
      </c>
      <c r="C2295" t="s">
        <v>27</v>
      </c>
      <c r="D2295" t="s">
        <v>30</v>
      </c>
      <c r="E2295" t="s">
        <v>1190</v>
      </c>
      <c r="F2295" t="s">
        <v>390</v>
      </c>
      <c r="G2295" t="s">
        <v>68</v>
      </c>
      <c r="H2295">
        <v>1</v>
      </c>
      <c r="I2295" t="s">
        <v>297</v>
      </c>
      <c r="J2295" t="s">
        <v>1253</v>
      </c>
      <c r="K2295" t="s">
        <v>68</v>
      </c>
      <c r="L2295">
        <v>1</v>
      </c>
      <c r="M2295" t="s">
        <v>29</v>
      </c>
      <c r="N2295" t="s">
        <v>35</v>
      </c>
      <c r="P2295" cm="1">
        <f t="array" ref="P229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295" s="19" t="s">
        <v>406</v>
      </c>
    </row>
    <row r="2296" spans="2:18" hidden="1">
      <c r="B2296" t="s">
        <v>63</v>
      </c>
      <c r="C2296" t="s">
        <v>27</v>
      </c>
      <c r="D2296" t="s">
        <v>30</v>
      </c>
      <c r="E2296" t="s">
        <v>1190</v>
      </c>
      <c r="F2296" t="s">
        <v>390</v>
      </c>
      <c r="G2296" t="s">
        <v>68</v>
      </c>
      <c r="H2296">
        <v>1</v>
      </c>
      <c r="I2296" t="s">
        <v>227</v>
      </c>
      <c r="J2296" t="s">
        <v>228</v>
      </c>
      <c r="K2296" t="s">
        <v>23</v>
      </c>
      <c r="L2296">
        <v>1.129</v>
      </c>
      <c r="M2296" t="s">
        <v>29</v>
      </c>
      <c r="N2296" t="s">
        <v>41</v>
      </c>
      <c r="P2296" cm="1">
        <f t="array" ref="P229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296" s="19" t="s">
        <v>406</v>
      </c>
    </row>
    <row r="2297" spans="2:18" hidden="1">
      <c r="B2297" t="s">
        <v>63</v>
      </c>
      <c r="C2297" t="s">
        <v>27</v>
      </c>
      <c r="D2297" t="s">
        <v>30</v>
      </c>
      <c r="E2297" t="s">
        <v>478</v>
      </c>
      <c r="F2297" t="s">
        <v>391</v>
      </c>
      <c r="G2297" t="s">
        <v>68</v>
      </c>
      <c r="H2297">
        <v>1</v>
      </c>
      <c r="I2297" t="s">
        <v>103</v>
      </c>
      <c r="J2297" t="s">
        <v>234</v>
      </c>
      <c r="K2297" t="s">
        <v>68</v>
      </c>
      <c r="L2297">
        <v>30</v>
      </c>
      <c r="M2297" t="s">
        <v>28</v>
      </c>
      <c r="N2297" t="s">
        <v>31</v>
      </c>
      <c r="P2297" cm="1">
        <f t="array" ref="P229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97" s="19" t="s">
        <v>406</v>
      </c>
    </row>
    <row r="2298" spans="2:18" hidden="1">
      <c r="B2298" t="s">
        <v>63</v>
      </c>
      <c r="C2298" t="s">
        <v>27</v>
      </c>
      <c r="D2298" t="s">
        <v>30</v>
      </c>
      <c r="E2298" t="s">
        <v>478</v>
      </c>
      <c r="F2298" t="s">
        <v>391</v>
      </c>
      <c r="G2298" t="s">
        <v>68</v>
      </c>
      <c r="H2298">
        <v>1</v>
      </c>
      <c r="I2298" t="s">
        <v>95</v>
      </c>
      <c r="J2298" t="s">
        <v>317</v>
      </c>
      <c r="K2298" t="s">
        <v>68</v>
      </c>
      <c r="L2298">
        <v>30</v>
      </c>
      <c r="M2298" t="s">
        <v>28</v>
      </c>
      <c r="N2298" t="s">
        <v>31</v>
      </c>
      <c r="P2298" cm="1">
        <f t="array" ref="P229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98" s="19" t="s">
        <v>406</v>
      </c>
    </row>
    <row r="2299" spans="2:18" hidden="1">
      <c r="B2299" t="s">
        <v>63</v>
      </c>
      <c r="C2299" t="s">
        <v>27</v>
      </c>
      <c r="D2299" t="s">
        <v>30</v>
      </c>
      <c r="E2299" t="s">
        <v>478</v>
      </c>
      <c r="F2299" t="s">
        <v>391</v>
      </c>
      <c r="G2299" t="s">
        <v>68</v>
      </c>
      <c r="H2299">
        <v>1</v>
      </c>
      <c r="I2299" t="s">
        <v>248</v>
      </c>
      <c r="J2299" t="s">
        <v>968</v>
      </c>
      <c r="K2299" t="s">
        <v>106</v>
      </c>
      <c r="L2299">
        <v>1.31376</v>
      </c>
      <c r="M2299" t="s">
        <v>29</v>
      </c>
      <c r="N2299" t="s">
        <v>38</v>
      </c>
      <c r="P2299" cm="1">
        <f t="array" ref="P229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299" s="19" t="s">
        <v>406</v>
      </c>
    </row>
    <row r="2300" spans="2:18" hidden="1">
      <c r="B2300" t="s">
        <v>63</v>
      </c>
      <c r="C2300" t="s">
        <v>27</v>
      </c>
      <c r="D2300" t="s">
        <v>30</v>
      </c>
      <c r="E2300" t="s">
        <v>478</v>
      </c>
      <c r="F2300" t="s">
        <v>391</v>
      </c>
      <c r="G2300" t="s">
        <v>68</v>
      </c>
      <c r="H2300">
        <v>1</v>
      </c>
      <c r="I2300" t="s">
        <v>261</v>
      </c>
      <c r="J2300" t="s">
        <v>1258</v>
      </c>
      <c r="K2300" t="s">
        <v>68</v>
      </c>
      <c r="L2300">
        <v>1</v>
      </c>
      <c r="M2300" t="s">
        <v>29</v>
      </c>
      <c r="N2300" t="s">
        <v>34</v>
      </c>
      <c r="P2300" cm="1">
        <f t="array" ref="P230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300" s="19" t="s">
        <v>406</v>
      </c>
    </row>
    <row r="2301" spans="2:18" hidden="1">
      <c r="B2301" t="s">
        <v>63</v>
      </c>
      <c r="C2301" t="s">
        <v>27</v>
      </c>
      <c r="D2301" t="s">
        <v>30</v>
      </c>
      <c r="E2301" t="s">
        <v>478</v>
      </c>
      <c r="F2301" t="s">
        <v>391</v>
      </c>
      <c r="G2301" t="s">
        <v>68</v>
      </c>
      <c r="H2301">
        <v>1</v>
      </c>
      <c r="I2301" t="s">
        <v>298</v>
      </c>
      <c r="J2301" t="s">
        <v>1259</v>
      </c>
      <c r="K2301" t="s">
        <v>68</v>
      </c>
      <c r="L2301">
        <v>1</v>
      </c>
      <c r="M2301" t="s">
        <v>29</v>
      </c>
      <c r="N2301" t="s">
        <v>35</v>
      </c>
      <c r="P2301" cm="1">
        <f t="array" ref="P230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301" s="19" t="s">
        <v>406</v>
      </c>
    </row>
    <row r="2302" spans="2:18" hidden="1">
      <c r="B2302" t="s">
        <v>63</v>
      </c>
      <c r="C2302" t="s">
        <v>27</v>
      </c>
      <c r="D2302" t="s">
        <v>30</v>
      </c>
      <c r="E2302" t="s">
        <v>478</v>
      </c>
      <c r="F2302" t="s">
        <v>391</v>
      </c>
      <c r="G2302" t="s">
        <v>68</v>
      </c>
      <c r="H2302">
        <v>1</v>
      </c>
      <c r="I2302" t="s">
        <v>227</v>
      </c>
      <c r="J2302" t="s">
        <v>228</v>
      </c>
      <c r="K2302" t="s">
        <v>23</v>
      </c>
      <c r="L2302">
        <v>1.129</v>
      </c>
      <c r="M2302" t="s">
        <v>29</v>
      </c>
      <c r="N2302" t="s">
        <v>41</v>
      </c>
      <c r="P2302" cm="1">
        <f t="array" ref="P230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302" s="19" t="s">
        <v>406</v>
      </c>
    </row>
    <row r="2303" spans="2:18" hidden="1">
      <c r="B2303" t="s">
        <v>63</v>
      </c>
      <c r="C2303" t="s">
        <v>27</v>
      </c>
      <c r="D2303" t="s">
        <v>30</v>
      </c>
      <c r="E2303" t="s">
        <v>1196</v>
      </c>
      <c r="F2303" t="s">
        <v>392</v>
      </c>
      <c r="G2303" t="s">
        <v>68</v>
      </c>
      <c r="H2303">
        <v>1</v>
      </c>
      <c r="I2303" t="s">
        <v>99</v>
      </c>
      <c r="J2303" t="s">
        <v>231</v>
      </c>
      <c r="K2303" t="s">
        <v>68</v>
      </c>
      <c r="L2303">
        <v>42</v>
      </c>
      <c r="M2303" t="s">
        <v>28</v>
      </c>
      <c r="N2303" t="s">
        <v>31</v>
      </c>
      <c r="P2303" cm="1">
        <f t="array" ref="P230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03" s="19" t="s">
        <v>406</v>
      </c>
    </row>
    <row r="2304" spans="2:18" hidden="1">
      <c r="B2304" t="s">
        <v>63</v>
      </c>
      <c r="C2304" t="s">
        <v>27</v>
      </c>
      <c r="D2304" t="s">
        <v>30</v>
      </c>
      <c r="E2304" t="s">
        <v>1196</v>
      </c>
      <c r="F2304" t="s">
        <v>392</v>
      </c>
      <c r="G2304" t="s">
        <v>68</v>
      </c>
      <c r="H2304">
        <v>1</v>
      </c>
      <c r="I2304" t="s">
        <v>95</v>
      </c>
      <c r="J2304" t="s">
        <v>317</v>
      </c>
      <c r="K2304" t="s">
        <v>68</v>
      </c>
      <c r="L2304">
        <v>48</v>
      </c>
      <c r="M2304" t="s">
        <v>28</v>
      </c>
      <c r="N2304" t="s">
        <v>31</v>
      </c>
      <c r="P2304" cm="1">
        <f t="array" ref="P230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04" s="19" t="s">
        <v>406</v>
      </c>
    </row>
    <row r="2305" spans="2:18" hidden="1">
      <c r="B2305" t="s">
        <v>63</v>
      </c>
      <c r="C2305" t="s">
        <v>27</v>
      </c>
      <c r="D2305" t="s">
        <v>30</v>
      </c>
      <c r="E2305" t="s">
        <v>1196</v>
      </c>
      <c r="F2305" t="s">
        <v>392</v>
      </c>
      <c r="G2305" t="s">
        <v>68</v>
      </c>
      <c r="H2305">
        <v>1</v>
      </c>
      <c r="I2305" t="s">
        <v>248</v>
      </c>
      <c r="J2305" t="s">
        <v>968</v>
      </c>
      <c r="K2305" t="s">
        <v>106</v>
      </c>
      <c r="L2305">
        <v>1.839264</v>
      </c>
      <c r="M2305" t="s">
        <v>29</v>
      </c>
      <c r="N2305" t="s">
        <v>38</v>
      </c>
      <c r="P2305" cm="1">
        <f t="array" ref="P230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05" s="19" t="s">
        <v>406</v>
      </c>
    </row>
    <row r="2306" spans="2:18" hidden="1">
      <c r="B2306" t="s">
        <v>63</v>
      </c>
      <c r="C2306" t="s">
        <v>27</v>
      </c>
      <c r="D2306" t="s">
        <v>30</v>
      </c>
      <c r="E2306" t="s">
        <v>1196</v>
      </c>
      <c r="F2306" t="s">
        <v>392</v>
      </c>
      <c r="G2306" t="s">
        <v>68</v>
      </c>
      <c r="H2306">
        <v>1</v>
      </c>
      <c r="I2306" t="s">
        <v>262</v>
      </c>
      <c r="J2306" t="s">
        <v>1277</v>
      </c>
      <c r="K2306" t="s">
        <v>68</v>
      </c>
      <c r="L2306">
        <v>1</v>
      </c>
      <c r="M2306" t="s">
        <v>29</v>
      </c>
      <c r="N2306" t="s">
        <v>34</v>
      </c>
      <c r="P2306" cm="1">
        <f t="array" ref="P230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306" s="19" t="s">
        <v>406</v>
      </c>
    </row>
    <row r="2307" spans="2:18" hidden="1">
      <c r="B2307" t="s">
        <v>63</v>
      </c>
      <c r="C2307" t="s">
        <v>27</v>
      </c>
      <c r="D2307" t="s">
        <v>30</v>
      </c>
      <c r="E2307" t="s">
        <v>1196</v>
      </c>
      <c r="F2307" t="s">
        <v>392</v>
      </c>
      <c r="G2307" t="s">
        <v>68</v>
      </c>
      <c r="H2307">
        <v>1</v>
      </c>
      <c r="I2307" t="s">
        <v>312</v>
      </c>
      <c r="J2307" t="s">
        <v>1295</v>
      </c>
      <c r="K2307" t="s">
        <v>68</v>
      </c>
      <c r="L2307">
        <v>1</v>
      </c>
      <c r="M2307" t="s">
        <v>29</v>
      </c>
      <c r="N2307" t="s">
        <v>35</v>
      </c>
      <c r="P2307" cm="1">
        <f t="array" ref="P230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307" s="19" t="s">
        <v>406</v>
      </c>
    </row>
    <row r="2308" spans="2:18" hidden="1">
      <c r="B2308" t="s">
        <v>63</v>
      </c>
      <c r="C2308" t="s">
        <v>27</v>
      </c>
      <c r="D2308" t="s">
        <v>30</v>
      </c>
      <c r="E2308" t="s">
        <v>1196</v>
      </c>
      <c r="F2308" t="s">
        <v>392</v>
      </c>
      <c r="G2308" t="s">
        <v>68</v>
      </c>
      <c r="H2308">
        <v>1</v>
      </c>
      <c r="I2308" t="s">
        <v>227</v>
      </c>
      <c r="J2308" t="s">
        <v>228</v>
      </c>
      <c r="K2308" t="s">
        <v>23</v>
      </c>
      <c r="L2308">
        <v>1.3759999999999999</v>
      </c>
      <c r="M2308" t="s">
        <v>29</v>
      </c>
      <c r="N2308" t="s">
        <v>41</v>
      </c>
      <c r="P2308" cm="1">
        <f t="array" ref="P230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308" s="19" t="s">
        <v>406</v>
      </c>
    </row>
    <row r="2309" spans="2:18" hidden="1">
      <c r="B2309" t="s">
        <v>63</v>
      </c>
      <c r="C2309" t="s">
        <v>27</v>
      </c>
      <c r="D2309" t="s">
        <v>30</v>
      </c>
      <c r="E2309" t="s">
        <v>479</v>
      </c>
      <c r="F2309" t="s">
        <v>393</v>
      </c>
      <c r="G2309" t="s">
        <v>68</v>
      </c>
      <c r="H2309">
        <v>1</v>
      </c>
      <c r="I2309" t="s">
        <v>99</v>
      </c>
      <c r="J2309" t="s">
        <v>231</v>
      </c>
      <c r="K2309" t="s">
        <v>68</v>
      </c>
      <c r="L2309">
        <v>42</v>
      </c>
      <c r="M2309" t="s">
        <v>28</v>
      </c>
      <c r="N2309" t="s">
        <v>31</v>
      </c>
      <c r="P2309" cm="1">
        <f t="array" ref="P230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09" s="19" t="s">
        <v>406</v>
      </c>
    </row>
    <row r="2310" spans="2:18" hidden="1">
      <c r="B2310" t="s">
        <v>63</v>
      </c>
      <c r="C2310" t="s">
        <v>27</v>
      </c>
      <c r="D2310" t="s">
        <v>30</v>
      </c>
      <c r="E2310" t="s">
        <v>479</v>
      </c>
      <c r="F2310" t="s">
        <v>393</v>
      </c>
      <c r="G2310" t="s">
        <v>68</v>
      </c>
      <c r="H2310">
        <v>1</v>
      </c>
      <c r="I2310" t="s">
        <v>95</v>
      </c>
      <c r="J2310" t="s">
        <v>317</v>
      </c>
      <c r="K2310" t="s">
        <v>68</v>
      </c>
      <c r="L2310">
        <v>48</v>
      </c>
      <c r="M2310" t="s">
        <v>28</v>
      </c>
      <c r="N2310" t="s">
        <v>31</v>
      </c>
      <c r="P2310" cm="1">
        <f t="array" ref="P231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10" s="19" t="s">
        <v>406</v>
      </c>
    </row>
    <row r="2311" spans="2:18" hidden="1">
      <c r="B2311" t="s">
        <v>63</v>
      </c>
      <c r="C2311" t="s">
        <v>27</v>
      </c>
      <c r="D2311" t="s">
        <v>30</v>
      </c>
      <c r="E2311" t="s">
        <v>479</v>
      </c>
      <c r="F2311" t="s">
        <v>393</v>
      </c>
      <c r="G2311" t="s">
        <v>68</v>
      </c>
      <c r="H2311">
        <v>1</v>
      </c>
      <c r="I2311" t="s">
        <v>248</v>
      </c>
      <c r="J2311" t="s">
        <v>968</v>
      </c>
      <c r="K2311" t="s">
        <v>106</v>
      </c>
      <c r="L2311">
        <v>1.839264</v>
      </c>
      <c r="M2311" t="s">
        <v>29</v>
      </c>
      <c r="N2311" t="s">
        <v>38</v>
      </c>
      <c r="P2311" cm="1">
        <f t="array" ref="P231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11" s="19" t="s">
        <v>406</v>
      </c>
    </row>
    <row r="2312" spans="2:18" hidden="1">
      <c r="B2312" t="s">
        <v>63</v>
      </c>
      <c r="C2312" t="s">
        <v>27</v>
      </c>
      <c r="D2312" t="s">
        <v>30</v>
      </c>
      <c r="E2312" t="s">
        <v>479</v>
      </c>
      <c r="F2312" t="s">
        <v>393</v>
      </c>
      <c r="G2312" t="s">
        <v>68</v>
      </c>
      <c r="H2312">
        <v>1</v>
      </c>
      <c r="I2312" t="s">
        <v>262</v>
      </c>
      <c r="J2312" t="s">
        <v>1277</v>
      </c>
      <c r="K2312" t="s">
        <v>68</v>
      </c>
      <c r="L2312">
        <v>1</v>
      </c>
      <c r="M2312" t="s">
        <v>29</v>
      </c>
      <c r="N2312" t="s">
        <v>34</v>
      </c>
      <c r="P2312" cm="1">
        <f t="array" ref="P2312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312" s="19" t="s">
        <v>406</v>
      </c>
    </row>
    <row r="2313" spans="2:18" hidden="1">
      <c r="B2313" t="s">
        <v>63</v>
      </c>
      <c r="C2313" t="s">
        <v>27</v>
      </c>
      <c r="D2313" t="s">
        <v>30</v>
      </c>
      <c r="E2313" t="s">
        <v>479</v>
      </c>
      <c r="F2313" t="s">
        <v>393</v>
      </c>
      <c r="G2313" t="s">
        <v>68</v>
      </c>
      <c r="H2313">
        <v>1</v>
      </c>
      <c r="I2313" t="s">
        <v>312</v>
      </c>
      <c r="J2313" t="s">
        <v>1295</v>
      </c>
      <c r="K2313" t="s">
        <v>68</v>
      </c>
      <c r="L2313">
        <v>1</v>
      </c>
      <c r="M2313" t="s">
        <v>29</v>
      </c>
      <c r="N2313" t="s">
        <v>35</v>
      </c>
      <c r="P2313" cm="1">
        <f t="array" ref="P2313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313" s="19" t="s">
        <v>406</v>
      </c>
    </row>
    <row r="2314" spans="2:18" hidden="1">
      <c r="B2314" t="s">
        <v>63</v>
      </c>
      <c r="C2314" t="s">
        <v>27</v>
      </c>
      <c r="D2314" t="s">
        <v>30</v>
      </c>
      <c r="E2314" t="s">
        <v>479</v>
      </c>
      <c r="F2314" t="s">
        <v>393</v>
      </c>
      <c r="G2314" t="s">
        <v>68</v>
      </c>
      <c r="H2314">
        <v>1</v>
      </c>
      <c r="I2314" t="s">
        <v>227</v>
      </c>
      <c r="J2314" t="s">
        <v>228</v>
      </c>
      <c r="K2314" t="s">
        <v>23</v>
      </c>
      <c r="L2314">
        <v>1.3759999999999999</v>
      </c>
      <c r="M2314" t="s">
        <v>29</v>
      </c>
      <c r="N2314" t="s">
        <v>41</v>
      </c>
      <c r="P2314" cm="1">
        <f t="array" ref="P2314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314" s="19" t="s">
        <v>406</v>
      </c>
    </row>
    <row r="2315" spans="2:18" hidden="1">
      <c r="B2315" t="s">
        <v>63</v>
      </c>
      <c r="C2315" t="s">
        <v>27</v>
      </c>
      <c r="D2315" t="s">
        <v>30</v>
      </c>
      <c r="E2315" t="s">
        <v>1201</v>
      </c>
      <c r="F2315" t="s">
        <v>393</v>
      </c>
      <c r="G2315" t="s">
        <v>68</v>
      </c>
      <c r="H2315">
        <v>1</v>
      </c>
      <c r="I2315" t="s">
        <v>99</v>
      </c>
      <c r="J2315" t="s">
        <v>231</v>
      </c>
      <c r="K2315" t="s">
        <v>68</v>
      </c>
      <c r="L2315">
        <v>48</v>
      </c>
      <c r="M2315" t="s">
        <v>28</v>
      </c>
      <c r="N2315" t="s">
        <v>31</v>
      </c>
      <c r="P2315" cm="1">
        <f t="array" ref="P231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15" s="19" t="s">
        <v>406</v>
      </c>
    </row>
    <row r="2316" spans="2:18" hidden="1">
      <c r="B2316" t="s">
        <v>63</v>
      </c>
      <c r="C2316" t="s">
        <v>27</v>
      </c>
      <c r="D2316" t="s">
        <v>30</v>
      </c>
      <c r="E2316" t="s">
        <v>1201</v>
      </c>
      <c r="F2316" t="s">
        <v>393</v>
      </c>
      <c r="G2316" t="s">
        <v>68</v>
      </c>
      <c r="H2316">
        <v>1</v>
      </c>
      <c r="I2316" t="s">
        <v>95</v>
      </c>
      <c r="J2316" t="s">
        <v>317</v>
      </c>
      <c r="K2316" t="s">
        <v>68</v>
      </c>
      <c r="L2316">
        <v>48</v>
      </c>
      <c r="M2316" t="s">
        <v>28</v>
      </c>
      <c r="N2316" t="s">
        <v>31</v>
      </c>
      <c r="P2316" cm="1">
        <f t="array" ref="P231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16" s="19" t="s">
        <v>406</v>
      </c>
    </row>
    <row r="2317" spans="2:18" hidden="1">
      <c r="B2317" t="s">
        <v>63</v>
      </c>
      <c r="C2317" t="s">
        <v>27</v>
      </c>
      <c r="D2317" t="s">
        <v>30</v>
      </c>
      <c r="E2317" t="s">
        <v>1201</v>
      </c>
      <c r="F2317" t="s">
        <v>393</v>
      </c>
      <c r="G2317" t="s">
        <v>68</v>
      </c>
      <c r="H2317">
        <v>1</v>
      </c>
      <c r="I2317" t="s">
        <v>248</v>
      </c>
      <c r="J2317" t="s">
        <v>968</v>
      </c>
      <c r="K2317" t="s">
        <v>106</v>
      </c>
      <c r="L2317">
        <v>2.1020159999999999</v>
      </c>
      <c r="M2317" t="s">
        <v>29</v>
      </c>
      <c r="N2317" t="s">
        <v>38</v>
      </c>
      <c r="P2317" cm="1">
        <f t="array" ref="P231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17" s="19" t="s">
        <v>406</v>
      </c>
    </row>
    <row r="2318" spans="2:18" hidden="1">
      <c r="B2318" t="s">
        <v>63</v>
      </c>
      <c r="C2318" t="s">
        <v>27</v>
      </c>
      <c r="D2318" t="s">
        <v>30</v>
      </c>
      <c r="E2318" t="s">
        <v>1201</v>
      </c>
      <c r="F2318" t="s">
        <v>393</v>
      </c>
      <c r="G2318" t="s">
        <v>68</v>
      </c>
      <c r="H2318">
        <v>1</v>
      </c>
      <c r="I2318" t="s">
        <v>279</v>
      </c>
      <c r="J2318" t="s">
        <v>1289</v>
      </c>
      <c r="K2318" t="s">
        <v>68</v>
      </c>
      <c r="L2318">
        <v>1</v>
      </c>
      <c r="M2318" t="s">
        <v>29</v>
      </c>
      <c r="N2318" t="s">
        <v>34</v>
      </c>
      <c r="P2318" cm="1">
        <f t="array" ref="P2318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318" s="19" t="s">
        <v>406</v>
      </c>
    </row>
    <row r="2319" spans="2:18" hidden="1">
      <c r="B2319" t="s">
        <v>63</v>
      </c>
      <c r="C2319" t="s">
        <v>27</v>
      </c>
      <c r="D2319" t="s">
        <v>30</v>
      </c>
      <c r="E2319" t="s">
        <v>1201</v>
      </c>
      <c r="F2319" t="s">
        <v>393</v>
      </c>
      <c r="G2319" t="s">
        <v>68</v>
      </c>
      <c r="H2319">
        <v>1</v>
      </c>
      <c r="I2319" t="s">
        <v>313</v>
      </c>
      <c r="J2319" t="s">
        <v>1290</v>
      </c>
      <c r="K2319" t="s">
        <v>68</v>
      </c>
      <c r="L2319">
        <v>1</v>
      </c>
      <c r="M2319" t="s">
        <v>29</v>
      </c>
      <c r="N2319" t="s">
        <v>35</v>
      </c>
      <c r="P2319" cm="1">
        <f t="array" ref="P231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319" s="19" t="s">
        <v>406</v>
      </c>
    </row>
    <row r="2320" spans="2:18" hidden="1">
      <c r="B2320" t="s">
        <v>63</v>
      </c>
      <c r="C2320" t="s">
        <v>27</v>
      </c>
      <c r="D2320" t="s">
        <v>30</v>
      </c>
      <c r="E2320" t="s">
        <v>1201</v>
      </c>
      <c r="F2320" t="s">
        <v>393</v>
      </c>
      <c r="G2320" t="s">
        <v>68</v>
      </c>
      <c r="H2320">
        <v>1</v>
      </c>
      <c r="I2320" t="s">
        <v>227</v>
      </c>
      <c r="J2320" t="s">
        <v>228</v>
      </c>
      <c r="K2320" t="s">
        <v>23</v>
      </c>
      <c r="L2320">
        <v>1.5375000000000001</v>
      </c>
      <c r="M2320" t="s">
        <v>29</v>
      </c>
      <c r="N2320" t="s">
        <v>41</v>
      </c>
      <c r="P2320" cm="1">
        <f t="array" ref="P2320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320" s="19" t="s">
        <v>406</v>
      </c>
    </row>
    <row r="2321" spans="2:18" hidden="1">
      <c r="B2321" t="s">
        <v>63</v>
      </c>
      <c r="C2321" t="s">
        <v>27</v>
      </c>
      <c r="D2321" t="s">
        <v>30</v>
      </c>
      <c r="E2321" t="s">
        <v>1207</v>
      </c>
      <c r="F2321" t="s">
        <v>394</v>
      </c>
      <c r="G2321" t="s">
        <v>68</v>
      </c>
      <c r="H2321">
        <v>1</v>
      </c>
      <c r="I2321" t="s">
        <v>91</v>
      </c>
      <c r="J2321" t="s">
        <v>233</v>
      </c>
      <c r="K2321" t="s">
        <v>68</v>
      </c>
      <c r="L2321">
        <v>30</v>
      </c>
      <c r="M2321" t="s">
        <v>28</v>
      </c>
      <c r="N2321" t="s">
        <v>31</v>
      </c>
      <c r="P2321" cm="1">
        <f t="array" ref="P232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21" s="19" t="s">
        <v>406</v>
      </c>
    </row>
    <row r="2322" spans="2:18" hidden="1">
      <c r="B2322" t="s">
        <v>63</v>
      </c>
      <c r="C2322" t="s">
        <v>27</v>
      </c>
      <c r="D2322" t="s">
        <v>30</v>
      </c>
      <c r="E2322" t="s">
        <v>1207</v>
      </c>
      <c r="F2322" t="s">
        <v>394</v>
      </c>
      <c r="G2322" t="s">
        <v>68</v>
      </c>
      <c r="H2322">
        <v>1</v>
      </c>
      <c r="I2322" t="s">
        <v>87</v>
      </c>
      <c r="J2322" t="s">
        <v>236</v>
      </c>
      <c r="K2322" t="s">
        <v>68</v>
      </c>
      <c r="L2322">
        <v>30</v>
      </c>
      <c r="M2322" t="s">
        <v>28</v>
      </c>
      <c r="N2322" t="s">
        <v>31</v>
      </c>
      <c r="P2322" cm="1">
        <f t="array" ref="P232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22" s="19" t="s">
        <v>406</v>
      </c>
    </row>
    <row r="2323" spans="2:18" hidden="1">
      <c r="B2323" t="s">
        <v>63</v>
      </c>
      <c r="C2323" t="s">
        <v>27</v>
      </c>
      <c r="D2323" t="s">
        <v>30</v>
      </c>
      <c r="E2323" t="s">
        <v>1207</v>
      </c>
      <c r="F2323" t="s">
        <v>394</v>
      </c>
      <c r="G2323" t="s">
        <v>68</v>
      </c>
      <c r="H2323">
        <v>1</v>
      </c>
      <c r="I2323" t="s">
        <v>250</v>
      </c>
      <c r="J2323" t="s">
        <v>1296</v>
      </c>
      <c r="K2323" t="s">
        <v>106</v>
      </c>
      <c r="L2323">
        <v>1.07226</v>
      </c>
      <c r="M2323" t="s">
        <v>29</v>
      </c>
      <c r="N2323" t="s">
        <v>38</v>
      </c>
      <c r="P2323" cm="1">
        <f t="array" ref="P232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23" s="19" t="s">
        <v>406</v>
      </c>
    </row>
    <row r="2324" spans="2:18" hidden="1">
      <c r="B2324" t="s">
        <v>63</v>
      </c>
      <c r="C2324" t="s">
        <v>27</v>
      </c>
      <c r="D2324" t="s">
        <v>30</v>
      </c>
      <c r="E2324" t="s">
        <v>1207</v>
      </c>
      <c r="F2324" t="s">
        <v>394</v>
      </c>
      <c r="G2324" t="s">
        <v>68</v>
      </c>
      <c r="H2324">
        <v>1</v>
      </c>
      <c r="I2324" t="s">
        <v>273</v>
      </c>
      <c r="J2324" t="s">
        <v>1055</v>
      </c>
      <c r="K2324" t="s">
        <v>68</v>
      </c>
      <c r="L2324">
        <v>1</v>
      </c>
      <c r="M2324" t="s">
        <v>29</v>
      </c>
      <c r="N2324" t="s">
        <v>34</v>
      </c>
      <c r="P2324" cm="1">
        <f t="array" ref="P232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324" s="19" t="s">
        <v>406</v>
      </c>
    </row>
    <row r="2325" spans="2:18" hidden="1">
      <c r="B2325" t="s">
        <v>63</v>
      </c>
      <c r="C2325" t="s">
        <v>27</v>
      </c>
      <c r="D2325" t="s">
        <v>30</v>
      </c>
      <c r="E2325" t="s">
        <v>1207</v>
      </c>
      <c r="F2325" t="s">
        <v>394</v>
      </c>
      <c r="G2325" t="s">
        <v>68</v>
      </c>
      <c r="H2325">
        <v>1</v>
      </c>
      <c r="I2325" t="s">
        <v>310</v>
      </c>
      <c r="J2325" t="s">
        <v>1293</v>
      </c>
      <c r="K2325" t="s">
        <v>68</v>
      </c>
      <c r="L2325">
        <v>1</v>
      </c>
      <c r="M2325" t="s">
        <v>29</v>
      </c>
      <c r="N2325" t="s">
        <v>35</v>
      </c>
      <c r="P2325" cm="1">
        <f t="array" ref="P232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325" s="19" t="s">
        <v>406</v>
      </c>
    </row>
    <row r="2326" spans="2:18" hidden="1">
      <c r="B2326" t="s">
        <v>63</v>
      </c>
      <c r="C2326" t="s">
        <v>27</v>
      </c>
      <c r="D2326" t="s">
        <v>30</v>
      </c>
      <c r="E2326" t="s">
        <v>1207</v>
      </c>
      <c r="F2326" t="s">
        <v>394</v>
      </c>
      <c r="G2326" t="s">
        <v>68</v>
      </c>
      <c r="H2326">
        <v>1</v>
      </c>
      <c r="I2326" t="s">
        <v>227</v>
      </c>
      <c r="J2326" t="s">
        <v>228</v>
      </c>
      <c r="K2326" t="s">
        <v>23</v>
      </c>
      <c r="L2326">
        <v>1.1000000000000001</v>
      </c>
      <c r="M2326" t="s">
        <v>29</v>
      </c>
      <c r="N2326" t="s">
        <v>41</v>
      </c>
      <c r="P2326" cm="1">
        <f t="array" ref="P232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326" s="19" t="s">
        <v>406</v>
      </c>
    </row>
    <row r="2327" spans="2:18" hidden="1">
      <c r="B2327" t="s">
        <v>63</v>
      </c>
      <c r="C2327" t="s">
        <v>27</v>
      </c>
      <c r="D2327" t="s">
        <v>30</v>
      </c>
      <c r="E2327" t="s">
        <v>1209</v>
      </c>
      <c r="F2327" t="s">
        <v>394</v>
      </c>
      <c r="G2327" t="s">
        <v>68</v>
      </c>
      <c r="H2327">
        <v>1</v>
      </c>
      <c r="I2327" t="s">
        <v>91</v>
      </c>
      <c r="J2327" t="s">
        <v>233</v>
      </c>
      <c r="K2327" t="s">
        <v>68</v>
      </c>
      <c r="L2327">
        <v>30</v>
      </c>
      <c r="M2327" t="s">
        <v>28</v>
      </c>
      <c r="N2327" t="s">
        <v>31</v>
      </c>
      <c r="P2327" cm="1">
        <f t="array" ref="P232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27" s="19" t="s">
        <v>406</v>
      </c>
    </row>
    <row r="2328" spans="2:18" hidden="1">
      <c r="B2328" t="s">
        <v>63</v>
      </c>
      <c r="C2328" t="s">
        <v>27</v>
      </c>
      <c r="D2328" t="s">
        <v>30</v>
      </c>
      <c r="E2328" t="s">
        <v>1209</v>
      </c>
      <c r="F2328" t="s">
        <v>394</v>
      </c>
      <c r="G2328" t="s">
        <v>68</v>
      </c>
      <c r="H2328">
        <v>1</v>
      </c>
      <c r="I2328" t="s">
        <v>87</v>
      </c>
      <c r="J2328" t="s">
        <v>236</v>
      </c>
      <c r="K2328" t="s">
        <v>68</v>
      </c>
      <c r="L2328">
        <v>30</v>
      </c>
      <c r="M2328" t="s">
        <v>28</v>
      </c>
      <c r="N2328" t="s">
        <v>31</v>
      </c>
      <c r="P2328" cm="1">
        <f t="array" ref="P232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28" s="19" t="s">
        <v>406</v>
      </c>
    </row>
    <row r="2329" spans="2:18" hidden="1">
      <c r="B2329" t="s">
        <v>63</v>
      </c>
      <c r="C2329" t="s">
        <v>27</v>
      </c>
      <c r="D2329" t="s">
        <v>30</v>
      </c>
      <c r="E2329" t="s">
        <v>1209</v>
      </c>
      <c r="F2329" t="s">
        <v>394</v>
      </c>
      <c r="G2329" t="s">
        <v>68</v>
      </c>
      <c r="H2329">
        <v>1</v>
      </c>
      <c r="I2329" t="s">
        <v>248</v>
      </c>
      <c r="J2329" t="s">
        <v>968</v>
      </c>
      <c r="K2329" t="s">
        <v>106</v>
      </c>
      <c r="L2329">
        <v>1.07226</v>
      </c>
      <c r="M2329" t="s">
        <v>29</v>
      </c>
      <c r="N2329" t="s">
        <v>38</v>
      </c>
      <c r="P2329" cm="1">
        <f t="array" ref="P232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29" s="19" t="s">
        <v>406</v>
      </c>
    </row>
    <row r="2330" spans="2:18" hidden="1">
      <c r="B2330" t="s">
        <v>63</v>
      </c>
      <c r="C2330" t="s">
        <v>27</v>
      </c>
      <c r="D2330" t="s">
        <v>30</v>
      </c>
      <c r="E2330" t="s">
        <v>1209</v>
      </c>
      <c r="F2330" t="s">
        <v>394</v>
      </c>
      <c r="G2330" t="s">
        <v>68</v>
      </c>
      <c r="H2330">
        <v>1</v>
      </c>
      <c r="I2330" t="s">
        <v>274</v>
      </c>
      <c r="J2330" t="s">
        <v>1012</v>
      </c>
      <c r="K2330" t="s">
        <v>68</v>
      </c>
      <c r="L2330">
        <v>1</v>
      </c>
      <c r="M2330" t="s">
        <v>29</v>
      </c>
      <c r="N2330" t="s">
        <v>34</v>
      </c>
      <c r="P2330" cm="1">
        <f t="array" ref="P233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330" s="19" t="s">
        <v>406</v>
      </c>
    </row>
    <row r="2331" spans="2:18" hidden="1">
      <c r="B2331" t="s">
        <v>63</v>
      </c>
      <c r="C2331" t="s">
        <v>27</v>
      </c>
      <c r="D2331" t="s">
        <v>30</v>
      </c>
      <c r="E2331" t="s">
        <v>1209</v>
      </c>
      <c r="F2331" t="s">
        <v>394</v>
      </c>
      <c r="G2331" t="s">
        <v>68</v>
      </c>
      <c r="H2331">
        <v>1</v>
      </c>
      <c r="I2331" t="s">
        <v>310</v>
      </c>
      <c r="J2331" t="s">
        <v>1293</v>
      </c>
      <c r="K2331" t="s">
        <v>68</v>
      </c>
      <c r="L2331">
        <v>1</v>
      </c>
      <c r="M2331" t="s">
        <v>29</v>
      </c>
      <c r="N2331" t="s">
        <v>35</v>
      </c>
      <c r="P2331" cm="1">
        <f t="array" ref="P233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331" s="19" t="s">
        <v>406</v>
      </c>
    </row>
    <row r="2332" spans="2:18" hidden="1">
      <c r="B2332" t="s">
        <v>63</v>
      </c>
      <c r="C2332" t="s">
        <v>27</v>
      </c>
      <c r="D2332" t="s">
        <v>30</v>
      </c>
      <c r="E2332" t="s">
        <v>1209</v>
      </c>
      <c r="F2332" t="s">
        <v>394</v>
      </c>
      <c r="G2332" t="s">
        <v>68</v>
      </c>
      <c r="H2332">
        <v>1</v>
      </c>
      <c r="I2332" t="s">
        <v>227</v>
      </c>
      <c r="J2332" t="s">
        <v>228</v>
      </c>
      <c r="K2332" t="s">
        <v>23</v>
      </c>
      <c r="L2332">
        <v>1.1000000000000001</v>
      </c>
      <c r="M2332" t="s">
        <v>29</v>
      </c>
      <c r="N2332" t="s">
        <v>41</v>
      </c>
      <c r="P2332" cm="1">
        <f t="array" ref="P233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332" s="19" t="s">
        <v>406</v>
      </c>
    </row>
    <row r="2333" spans="2:18" hidden="1">
      <c r="B2333" t="s">
        <v>63</v>
      </c>
      <c r="C2333" t="s">
        <v>27</v>
      </c>
      <c r="D2333" t="s">
        <v>30</v>
      </c>
      <c r="E2333" t="s">
        <v>1211</v>
      </c>
      <c r="F2333" t="s">
        <v>395</v>
      </c>
      <c r="G2333" t="s">
        <v>68</v>
      </c>
      <c r="H2333">
        <v>1</v>
      </c>
      <c r="I2333" t="s">
        <v>91</v>
      </c>
      <c r="J2333" t="s">
        <v>233</v>
      </c>
      <c r="K2333" t="s">
        <v>68</v>
      </c>
      <c r="L2333">
        <v>36</v>
      </c>
      <c r="M2333" t="s">
        <v>28</v>
      </c>
      <c r="N2333" t="s">
        <v>31</v>
      </c>
      <c r="P2333" cm="1">
        <f t="array" ref="P233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33" s="19" t="s">
        <v>406</v>
      </c>
    </row>
    <row r="2334" spans="2:18" hidden="1">
      <c r="B2334" t="s">
        <v>63</v>
      </c>
      <c r="C2334" t="s">
        <v>27</v>
      </c>
      <c r="D2334" t="s">
        <v>30</v>
      </c>
      <c r="E2334" t="s">
        <v>1211</v>
      </c>
      <c r="F2334" t="s">
        <v>395</v>
      </c>
      <c r="G2334" t="s">
        <v>68</v>
      </c>
      <c r="H2334">
        <v>1</v>
      </c>
      <c r="I2334" t="s">
        <v>87</v>
      </c>
      <c r="J2334" t="s">
        <v>236</v>
      </c>
      <c r="K2334" t="s">
        <v>68</v>
      </c>
      <c r="L2334">
        <v>36</v>
      </c>
      <c r="M2334" t="s">
        <v>28</v>
      </c>
      <c r="N2334" t="s">
        <v>31</v>
      </c>
      <c r="P2334" cm="1">
        <f t="array" ref="P233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34" s="19" t="s">
        <v>406</v>
      </c>
    </row>
    <row r="2335" spans="2:18" hidden="1">
      <c r="B2335" t="s">
        <v>63</v>
      </c>
      <c r="C2335" t="s">
        <v>27</v>
      </c>
      <c r="D2335" t="s">
        <v>30</v>
      </c>
      <c r="E2335" t="s">
        <v>1211</v>
      </c>
      <c r="F2335" t="s">
        <v>395</v>
      </c>
      <c r="G2335" t="s">
        <v>68</v>
      </c>
      <c r="H2335">
        <v>1</v>
      </c>
      <c r="I2335" t="s">
        <v>250</v>
      </c>
      <c r="J2335" t="s">
        <v>1296</v>
      </c>
      <c r="K2335" t="s">
        <v>106</v>
      </c>
      <c r="L2335">
        <v>1.2867120000000001</v>
      </c>
      <c r="M2335" t="s">
        <v>29</v>
      </c>
      <c r="N2335" t="s">
        <v>38</v>
      </c>
      <c r="P2335" cm="1">
        <f t="array" ref="P233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35" s="19" t="s">
        <v>406</v>
      </c>
    </row>
    <row r="2336" spans="2:18" hidden="1">
      <c r="B2336" t="s">
        <v>63</v>
      </c>
      <c r="C2336" t="s">
        <v>27</v>
      </c>
      <c r="D2336" t="s">
        <v>30</v>
      </c>
      <c r="E2336" t="s">
        <v>1211</v>
      </c>
      <c r="F2336" t="s">
        <v>395</v>
      </c>
      <c r="G2336" t="s">
        <v>68</v>
      </c>
      <c r="H2336">
        <v>1</v>
      </c>
      <c r="I2336" t="s">
        <v>275</v>
      </c>
      <c r="J2336" t="s">
        <v>1068</v>
      </c>
      <c r="K2336" t="s">
        <v>68</v>
      </c>
      <c r="L2336">
        <v>1</v>
      </c>
      <c r="M2336" t="s">
        <v>29</v>
      </c>
      <c r="N2336" t="s">
        <v>34</v>
      </c>
      <c r="P2336" cm="1">
        <f t="array" ref="P233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336" s="19" t="s">
        <v>406</v>
      </c>
    </row>
    <row r="2337" spans="2:18" hidden="1">
      <c r="B2337" t="s">
        <v>63</v>
      </c>
      <c r="C2337" t="s">
        <v>27</v>
      </c>
      <c r="D2337" t="s">
        <v>30</v>
      </c>
      <c r="E2337" t="s">
        <v>1211</v>
      </c>
      <c r="F2337" t="s">
        <v>395</v>
      </c>
      <c r="G2337" t="s">
        <v>68</v>
      </c>
      <c r="H2337">
        <v>1</v>
      </c>
      <c r="I2337" t="s">
        <v>291</v>
      </c>
      <c r="J2337" t="s">
        <v>1273</v>
      </c>
      <c r="K2337" t="s">
        <v>68</v>
      </c>
      <c r="L2337">
        <v>1</v>
      </c>
      <c r="M2337" t="s">
        <v>29</v>
      </c>
      <c r="N2337" t="s">
        <v>35</v>
      </c>
      <c r="P2337" cm="1">
        <f t="array" ref="P233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337" s="19" t="s">
        <v>406</v>
      </c>
    </row>
    <row r="2338" spans="2:18" hidden="1">
      <c r="B2338" t="s">
        <v>63</v>
      </c>
      <c r="C2338" t="s">
        <v>27</v>
      </c>
      <c r="D2338" t="s">
        <v>30</v>
      </c>
      <c r="E2338" t="s">
        <v>1211</v>
      </c>
      <c r="F2338" t="s">
        <v>395</v>
      </c>
      <c r="G2338" t="s">
        <v>68</v>
      </c>
      <c r="H2338">
        <v>1</v>
      </c>
      <c r="I2338" t="s">
        <v>227</v>
      </c>
      <c r="J2338" t="s">
        <v>228</v>
      </c>
      <c r="K2338" t="s">
        <v>23</v>
      </c>
      <c r="L2338">
        <v>1.2</v>
      </c>
      <c r="M2338" t="s">
        <v>29</v>
      </c>
      <c r="N2338" t="s">
        <v>41</v>
      </c>
      <c r="P2338" cm="1">
        <f t="array" ref="P233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338" s="19" t="s">
        <v>406</v>
      </c>
    </row>
    <row r="2339" spans="2:18" hidden="1">
      <c r="B2339" t="s">
        <v>63</v>
      </c>
      <c r="C2339" t="s">
        <v>27</v>
      </c>
      <c r="D2339" t="s">
        <v>30</v>
      </c>
      <c r="E2339" t="s">
        <v>1213</v>
      </c>
      <c r="F2339" t="s">
        <v>396</v>
      </c>
      <c r="G2339" t="s">
        <v>68</v>
      </c>
      <c r="H2339">
        <v>1</v>
      </c>
      <c r="I2339" t="s">
        <v>91</v>
      </c>
      <c r="J2339" t="s">
        <v>233</v>
      </c>
      <c r="K2339" t="s">
        <v>68</v>
      </c>
      <c r="L2339">
        <v>42</v>
      </c>
      <c r="M2339" t="s">
        <v>28</v>
      </c>
      <c r="N2339" t="s">
        <v>31</v>
      </c>
      <c r="P2339" cm="1">
        <f t="array" ref="P233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39" s="19" t="s">
        <v>406</v>
      </c>
    </row>
    <row r="2340" spans="2:18" hidden="1">
      <c r="B2340" t="s">
        <v>64</v>
      </c>
      <c r="C2340" t="s">
        <v>26</v>
      </c>
      <c r="D2340" t="s">
        <v>905</v>
      </c>
      <c r="E2340" t="s">
        <v>762</v>
      </c>
      <c r="F2340" t="s">
        <v>375</v>
      </c>
      <c r="G2340" t="s">
        <v>68</v>
      </c>
      <c r="H2340">
        <v>1</v>
      </c>
      <c r="I2340" t="s">
        <v>229</v>
      </c>
      <c r="J2340" t="s">
        <v>230</v>
      </c>
      <c r="K2340" t="s">
        <v>23</v>
      </c>
      <c r="L2340">
        <v>4</v>
      </c>
      <c r="M2340" t="s">
        <v>28</v>
      </c>
      <c r="N2340" t="s">
        <v>36</v>
      </c>
      <c r="P2340" cm="1">
        <f t="array" ref="P23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40" s="19" t="s">
        <v>406</v>
      </c>
    </row>
    <row r="2341" spans="2:18" hidden="1">
      <c r="B2341" t="s">
        <v>64</v>
      </c>
      <c r="C2341" t="s">
        <v>26</v>
      </c>
      <c r="D2341" t="s">
        <v>905</v>
      </c>
      <c r="E2341" t="s">
        <v>762</v>
      </c>
      <c r="F2341" t="s">
        <v>375</v>
      </c>
      <c r="G2341" t="s">
        <v>68</v>
      </c>
      <c r="H2341">
        <v>1</v>
      </c>
      <c r="I2341" t="s">
        <v>763</v>
      </c>
      <c r="J2341" t="s">
        <v>375</v>
      </c>
      <c r="K2341" t="s">
        <v>68</v>
      </c>
      <c r="L2341">
        <v>1</v>
      </c>
      <c r="M2341" t="s">
        <v>28</v>
      </c>
      <c r="N2341" t="s">
        <v>30</v>
      </c>
      <c r="P2341" cm="1">
        <f t="array" ref="P23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41" s="19" t="s">
        <v>406</v>
      </c>
    </row>
    <row r="2342" spans="2:18" hidden="1">
      <c r="B2342" t="s">
        <v>64</v>
      </c>
      <c r="C2342" t="s">
        <v>26</v>
      </c>
      <c r="D2342" t="s">
        <v>905</v>
      </c>
      <c r="E2342" t="s">
        <v>762</v>
      </c>
      <c r="F2342" t="s">
        <v>375</v>
      </c>
      <c r="G2342" t="s">
        <v>68</v>
      </c>
      <c r="H2342">
        <v>1</v>
      </c>
      <c r="I2342" t="s">
        <v>496</v>
      </c>
      <c r="J2342" t="s">
        <v>1026</v>
      </c>
      <c r="K2342" t="s">
        <v>68</v>
      </c>
      <c r="L2342">
        <v>6</v>
      </c>
      <c r="M2342" t="s">
        <v>29</v>
      </c>
      <c r="N2342" t="s">
        <v>44</v>
      </c>
      <c r="P2342" cm="1">
        <f t="array" ref="P23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42" s="19" t="s">
        <v>406</v>
      </c>
    </row>
    <row r="2343" spans="2:18" hidden="1">
      <c r="B2343" t="s">
        <v>64</v>
      </c>
      <c r="C2343" t="s">
        <v>26</v>
      </c>
      <c r="D2343" t="s">
        <v>905</v>
      </c>
      <c r="E2343" t="s">
        <v>762</v>
      </c>
      <c r="F2343" t="s">
        <v>375</v>
      </c>
      <c r="G2343" t="s">
        <v>68</v>
      </c>
      <c r="H2343">
        <v>1</v>
      </c>
      <c r="I2343" t="s">
        <v>492</v>
      </c>
      <c r="J2343" t="s">
        <v>1024</v>
      </c>
      <c r="K2343" t="s">
        <v>68</v>
      </c>
      <c r="L2343">
        <v>1</v>
      </c>
      <c r="M2343" t="s">
        <v>29</v>
      </c>
      <c r="N2343" t="s">
        <v>42</v>
      </c>
      <c r="P2343" cm="1">
        <f t="array" ref="P23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43" s="19" t="s">
        <v>406</v>
      </c>
    </row>
    <row r="2344" spans="2:18" hidden="1">
      <c r="B2344" t="s">
        <v>64</v>
      </c>
      <c r="C2344" t="s">
        <v>26</v>
      </c>
      <c r="D2344" t="s">
        <v>905</v>
      </c>
      <c r="E2344" t="s">
        <v>762</v>
      </c>
      <c r="F2344" t="s">
        <v>375</v>
      </c>
      <c r="G2344" t="s">
        <v>512</v>
      </c>
      <c r="H2344">
        <v>1</v>
      </c>
      <c r="I2344" t="s">
        <v>515</v>
      </c>
      <c r="J2344" t="s">
        <v>516</v>
      </c>
      <c r="K2344" t="s">
        <v>512</v>
      </c>
      <c r="L2344">
        <v>1</v>
      </c>
      <c r="M2344" t="s">
        <v>29</v>
      </c>
      <c r="N2344" t="s">
        <v>19</v>
      </c>
      <c r="P2344" cm="1">
        <f t="array" ref="P23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44" s="19" t="s">
        <v>406</v>
      </c>
    </row>
    <row r="2345" spans="2:18" hidden="1">
      <c r="B2345" t="s">
        <v>64</v>
      </c>
      <c r="C2345" t="s">
        <v>26</v>
      </c>
      <c r="D2345" t="s">
        <v>905</v>
      </c>
      <c r="E2345" t="s">
        <v>762</v>
      </c>
      <c r="F2345" t="s">
        <v>375</v>
      </c>
      <c r="G2345" t="s">
        <v>512</v>
      </c>
      <c r="H2345">
        <v>1</v>
      </c>
      <c r="I2345" t="s">
        <v>660</v>
      </c>
      <c r="J2345" t="s">
        <v>661</v>
      </c>
      <c r="K2345" t="s">
        <v>512</v>
      </c>
      <c r="L2345">
        <v>1</v>
      </c>
      <c r="M2345" t="s">
        <v>29</v>
      </c>
      <c r="N2345" t="s">
        <v>19</v>
      </c>
      <c r="P2345" cm="1">
        <f t="array" ref="P23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45" s="19" t="s">
        <v>406</v>
      </c>
    </row>
    <row r="2346" spans="2:18" hidden="1">
      <c r="B2346" t="s">
        <v>64</v>
      </c>
      <c r="C2346" t="s">
        <v>26</v>
      </c>
      <c r="D2346" t="s">
        <v>905</v>
      </c>
      <c r="E2346" t="s">
        <v>762</v>
      </c>
      <c r="F2346" t="s">
        <v>375</v>
      </c>
      <c r="G2346" t="s">
        <v>512</v>
      </c>
      <c r="H2346">
        <v>1</v>
      </c>
      <c r="I2346" t="s">
        <v>662</v>
      </c>
      <c r="J2346" t="s">
        <v>659</v>
      </c>
      <c r="K2346" t="s">
        <v>512</v>
      </c>
      <c r="L2346">
        <v>1</v>
      </c>
      <c r="M2346" t="s">
        <v>29</v>
      </c>
      <c r="N2346" t="s">
        <v>19</v>
      </c>
      <c r="P2346" cm="1">
        <f t="array" ref="P23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46" s="19" t="s">
        <v>406</v>
      </c>
    </row>
    <row r="2347" spans="2:18" hidden="1">
      <c r="B2347" t="s">
        <v>64</v>
      </c>
      <c r="C2347" t="s">
        <v>26</v>
      </c>
      <c r="D2347" t="s">
        <v>905</v>
      </c>
      <c r="E2347" t="s">
        <v>762</v>
      </c>
      <c r="F2347" t="s">
        <v>375</v>
      </c>
      <c r="G2347" t="s">
        <v>512</v>
      </c>
      <c r="H2347">
        <v>1</v>
      </c>
      <c r="I2347" t="s">
        <v>650</v>
      </c>
      <c r="J2347" t="s">
        <v>651</v>
      </c>
      <c r="K2347" t="s">
        <v>512</v>
      </c>
      <c r="L2347">
        <v>1</v>
      </c>
      <c r="M2347" t="s">
        <v>29</v>
      </c>
      <c r="N2347" t="s">
        <v>19</v>
      </c>
      <c r="P2347" cm="1">
        <f t="array" ref="P23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47" s="19" t="s">
        <v>406</v>
      </c>
    </row>
    <row r="2348" spans="2:18" hidden="1">
      <c r="B2348" t="s">
        <v>64</v>
      </c>
      <c r="C2348" t="s">
        <v>26</v>
      </c>
      <c r="D2348" t="s">
        <v>905</v>
      </c>
      <c r="E2348" t="s">
        <v>762</v>
      </c>
      <c r="F2348" t="s">
        <v>375</v>
      </c>
      <c r="G2348" t="s">
        <v>512</v>
      </c>
      <c r="H2348">
        <v>1</v>
      </c>
      <c r="I2348" t="s">
        <v>560</v>
      </c>
      <c r="J2348" t="s">
        <v>561</v>
      </c>
      <c r="K2348" t="s">
        <v>512</v>
      </c>
      <c r="L2348">
        <v>1</v>
      </c>
      <c r="M2348" t="s">
        <v>29</v>
      </c>
      <c r="N2348" t="s">
        <v>19</v>
      </c>
      <c r="P2348" cm="1">
        <f t="array" ref="P23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48" s="19" t="s">
        <v>406</v>
      </c>
    </row>
    <row r="2349" spans="2:18" hidden="1">
      <c r="B2349" t="s">
        <v>64</v>
      </c>
      <c r="C2349" t="s">
        <v>26</v>
      </c>
      <c r="D2349" t="s">
        <v>905</v>
      </c>
      <c r="E2349" t="s">
        <v>762</v>
      </c>
      <c r="F2349" t="s">
        <v>375</v>
      </c>
      <c r="G2349" t="s">
        <v>512</v>
      </c>
      <c r="H2349">
        <v>1</v>
      </c>
      <c r="I2349" t="s">
        <v>752</v>
      </c>
      <c r="J2349" t="s">
        <v>955</v>
      </c>
      <c r="K2349" t="s">
        <v>512</v>
      </c>
      <c r="L2349">
        <v>1</v>
      </c>
      <c r="M2349" t="s">
        <v>29</v>
      </c>
      <c r="N2349" t="s">
        <v>19</v>
      </c>
      <c r="P2349" cm="1">
        <f t="array" ref="P23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49" s="19" t="s">
        <v>406</v>
      </c>
    </row>
    <row r="2350" spans="2:18" hidden="1">
      <c r="B2350" t="s">
        <v>64</v>
      </c>
      <c r="C2350" t="s">
        <v>26</v>
      </c>
      <c r="D2350" t="s">
        <v>905</v>
      </c>
      <c r="E2350" t="s">
        <v>762</v>
      </c>
      <c r="F2350" t="s">
        <v>375</v>
      </c>
      <c r="G2350" t="s">
        <v>512</v>
      </c>
      <c r="H2350">
        <v>1</v>
      </c>
      <c r="I2350" t="s">
        <v>753</v>
      </c>
      <c r="J2350" t="s">
        <v>956</v>
      </c>
      <c r="K2350" t="s">
        <v>512</v>
      </c>
      <c r="L2350">
        <v>1</v>
      </c>
      <c r="M2350" t="s">
        <v>29</v>
      </c>
      <c r="N2350" t="s">
        <v>19</v>
      </c>
      <c r="P2350" cm="1">
        <f t="array" ref="P23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50" s="19" t="s">
        <v>406</v>
      </c>
    </row>
    <row r="2351" spans="2:18" hidden="1">
      <c r="B2351" t="s">
        <v>64</v>
      </c>
      <c r="C2351" t="s">
        <v>26</v>
      </c>
      <c r="D2351" t="s">
        <v>905</v>
      </c>
      <c r="E2351" t="s">
        <v>762</v>
      </c>
      <c r="F2351" t="s">
        <v>375</v>
      </c>
      <c r="G2351" t="s">
        <v>512</v>
      </c>
      <c r="H2351">
        <v>1</v>
      </c>
      <c r="I2351" t="s">
        <v>755</v>
      </c>
      <c r="J2351" t="s">
        <v>957</v>
      </c>
      <c r="K2351" t="s">
        <v>512</v>
      </c>
      <c r="L2351">
        <v>1</v>
      </c>
      <c r="M2351" t="s">
        <v>29</v>
      </c>
      <c r="N2351" t="s">
        <v>19</v>
      </c>
      <c r="P2351" cm="1">
        <f t="array" ref="P23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51" s="19" t="s">
        <v>406</v>
      </c>
    </row>
    <row r="2352" spans="2:18" hidden="1">
      <c r="B2352" t="s">
        <v>64</v>
      </c>
      <c r="C2352" t="s">
        <v>26</v>
      </c>
      <c r="D2352" t="s">
        <v>905</v>
      </c>
      <c r="E2352" t="s">
        <v>762</v>
      </c>
      <c r="F2352" t="s">
        <v>375</v>
      </c>
      <c r="G2352" t="s">
        <v>512</v>
      </c>
      <c r="H2352">
        <v>1</v>
      </c>
      <c r="I2352" t="s">
        <v>757</v>
      </c>
      <c r="J2352" t="s">
        <v>958</v>
      </c>
      <c r="K2352" t="s">
        <v>512</v>
      </c>
      <c r="L2352">
        <v>1</v>
      </c>
      <c r="M2352" t="s">
        <v>29</v>
      </c>
      <c r="N2352" t="s">
        <v>19</v>
      </c>
      <c r="P2352" cm="1">
        <f t="array" ref="P23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52" s="19" t="s">
        <v>406</v>
      </c>
    </row>
    <row r="2353" spans="2:18" hidden="1">
      <c r="B2353" t="s">
        <v>63</v>
      </c>
      <c r="C2353" t="s">
        <v>27</v>
      </c>
      <c r="D2353" t="s">
        <v>30</v>
      </c>
      <c r="E2353" t="s">
        <v>1213</v>
      </c>
      <c r="F2353" t="s">
        <v>396</v>
      </c>
      <c r="G2353" t="s">
        <v>68</v>
      </c>
      <c r="H2353">
        <v>1</v>
      </c>
      <c r="I2353" t="s">
        <v>87</v>
      </c>
      <c r="J2353" t="s">
        <v>236</v>
      </c>
      <c r="K2353" t="s">
        <v>68</v>
      </c>
      <c r="L2353">
        <v>42</v>
      </c>
      <c r="M2353" t="s">
        <v>28</v>
      </c>
      <c r="N2353" t="s">
        <v>31</v>
      </c>
      <c r="P2353" cm="1">
        <f t="array" ref="P235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53" s="19" t="s">
        <v>406</v>
      </c>
    </row>
    <row r="2354" spans="2:18" hidden="1">
      <c r="B2354" t="s">
        <v>63</v>
      </c>
      <c r="C2354" t="s">
        <v>27</v>
      </c>
      <c r="D2354" t="s">
        <v>30</v>
      </c>
      <c r="E2354" t="s">
        <v>1213</v>
      </c>
      <c r="F2354" t="s">
        <v>396</v>
      </c>
      <c r="G2354" t="s">
        <v>68</v>
      </c>
      <c r="H2354">
        <v>1</v>
      </c>
      <c r="I2354" t="s">
        <v>250</v>
      </c>
      <c r="J2354" t="s">
        <v>1296</v>
      </c>
      <c r="K2354" t="s">
        <v>106</v>
      </c>
      <c r="L2354">
        <v>1.5011639999999999</v>
      </c>
      <c r="M2354" t="s">
        <v>29</v>
      </c>
      <c r="N2354" t="s">
        <v>38</v>
      </c>
      <c r="P2354" cm="1">
        <f t="array" ref="P235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54" s="19" t="s">
        <v>406</v>
      </c>
    </row>
    <row r="2355" spans="2:18" hidden="1">
      <c r="B2355" t="s">
        <v>63</v>
      </c>
      <c r="C2355" t="s">
        <v>27</v>
      </c>
      <c r="D2355" t="s">
        <v>30</v>
      </c>
      <c r="E2355" t="s">
        <v>1213</v>
      </c>
      <c r="F2355" t="s">
        <v>396</v>
      </c>
      <c r="G2355" t="s">
        <v>68</v>
      </c>
      <c r="H2355">
        <v>1</v>
      </c>
      <c r="I2355" t="s">
        <v>277</v>
      </c>
      <c r="J2355" t="s">
        <v>993</v>
      </c>
      <c r="K2355" t="s">
        <v>68</v>
      </c>
      <c r="L2355">
        <v>1</v>
      </c>
      <c r="M2355" t="s">
        <v>29</v>
      </c>
      <c r="N2355" t="s">
        <v>34</v>
      </c>
      <c r="P2355" cm="1">
        <f t="array" ref="P235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355" s="19" t="s">
        <v>406</v>
      </c>
    </row>
    <row r="2356" spans="2:18" hidden="1">
      <c r="B2356" t="s">
        <v>63</v>
      </c>
      <c r="C2356" t="s">
        <v>27</v>
      </c>
      <c r="D2356" t="s">
        <v>30</v>
      </c>
      <c r="E2356" t="s">
        <v>1213</v>
      </c>
      <c r="F2356" t="s">
        <v>396</v>
      </c>
      <c r="G2356" t="s">
        <v>68</v>
      </c>
      <c r="H2356">
        <v>1</v>
      </c>
      <c r="I2356" t="s">
        <v>311</v>
      </c>
      <c r="J2356" t="s">
        <v>1294</v>
      </c>
      <c r="K2356" t="s">
        <v>68</v>
      </c>
      <c r="L2356">
        <v>1</v>
      </c>
      <c r="M2356" t="s">
        <v>29</v>
      </c>
      <c r="N2356" t="s">
        <v>35</v>
      </c>
      <c r="P2356" cm="1">
        <f t="array" ref="P235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356" s="19" t="s">
        <v>406</v>
      </c>
    </row>
    <row r="2357" spans="2:18" hidden="1">
      <c r="B2357" t="s">
        <v>63</v>
      </c>
      <c r="C2357" t="s">
        <v>27</v>
      </c>
      <c r="D2357" t="s">
        <v>30</v>
      </c>
      <c r="E2357" t="s">
        <v>1213</v>
      </c>
      <c r="F2357" t="s">
        <v>396</v>
      </c>
      <c r="G2357" t="s">
        <v>68</v>
      </c>
      <c r="H2357">
        <v>1</v>
      </c>
      <c r="I2357" t="s">
        <v>227</v>
      </c>
      <c r="J2357" t="s">
        <v>228</v>
      </c>
      <c r="K2357" t="s">
        <v>23</v>
      </c>
      <c r="L2357">
        <v>1.3</v>
      </c>
      <c r="M2357" t="s">
        <v>29</v>
      </c>
      <c r="N2357" t="s">
        <v>41</v>
      </c>
      <c r="P2357" cm="1">
        <f t="array" ref="P235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357" s="19" t="s">
        <v>406</v>
      </c>
    </row>
    <row r="2358" spans="2:18" hidden="1">
      <c r="B2358" t="s">
        <v>63</v>
      </c>
      <c r="C2358" t="s">
        <v>27</v>
      </c>
      <c r="D2358" t="s">
        <v>30</v>
      </c>
      <c r="E2358" t="s">
        <v>1215</v>
      </c>
      <c r="F2358" t="s">
        <v>397</v>
      </c>
      <c r="G2358" t="s">
        <v>68</v>
      </c>
      <c r="H2358">
        <v>1</v>
      </c>
      <c r="I2358" t="s">
        <v>91</v>
      </c>
      <c r="J2358" t="s">
        <v>233</v>
      </c>
      <c r="K2358" t="s">
        <v>68</v>
      </c>
      <c r="L2358">
        <v>54</v>
      </c>
      <c r="M2358" t="s">
        <v>28</v>
      </c>
      <c r="N2358" t="s">
        <v>31</v>
      </c>
      <c r="P2358" cm="1">
        <f t="array" ref="P235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58" s="19" t="s">
        <v>406</v>
      </c>
    </row>
    <row r="2359" spans="2:18" hidden="1">
      <c r="B2359" t="s">
        <v>64</v>
      </c>
      <c r="C2359" t="s">
        <v>26</v>
      </c>
      <c r="D2359" t="s">
        <v>905</v>
      </c>
      <c r="E2359" t="s">
        <v>764</v>
      </c>
      <c r="F2359" t="s">
        <v>375</v>
      </c>
      <c r="G2359" t="s">
        <v>68</v>
      </c>
      <c r="H2359">
        <v>1</v>
      </c>
      <c r="I2359" t="s">
        <v>229</v>
      </c>
      <c r="J2359" t="s">
        <v>230</v>
      </c>
      <c r="K2359" t="s">
        <v>23</v>
      </c>
      <c r="L2359">
        <v>4</v>
      </c>
      <c r="M2359" t="s">
        <v>28</v>
      </c>
      <c r="N2359" t="s">
        <v>36</v>
      </c>
      <c r="P2359" cm="1">
        <f t="array" ref="P23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59" s="19" t="s">
        <v>406</v>
      </c>
    </row>
    <row r="2360" spans="2:18" hidden="1">
      <c r="B2360" t="s">
        <v>64</v>
      </c>
      <c r="C2360" t="s">
        <v>26</v>
      </c>
      <c r="D2360" t="s">
        <v>905</v>
      </c>
      <c r="E2360" t="s">
        <v>764</v>
      </c>
      <c r="F2360" t="s">
        <v>375</v>
      </c>
      <c r="G2360" t="s">
        <v>68</v>
      </c>
      <c r="H2360">
        <v>1</v>
      </c>
      <c r="I2360" t="s">
        <v>765</v>
      </c>
      <c r="J2360" t="s">
        <v>375</v>
      </c>
      <c r="K2360" t="s">
        <v>68</v>
      </c>
      <c r="L2360">
        <v>1</v>
      </c>
      <c r="M2360" t="s">
        <v>28</v>
      </c>
      <c r="N2360" t="s">
        <v>30</v>
      </c>
      <c r="P2360" cm="1">
        <f t="array" ref="P23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60" s="19" t="s">
        <v>406</v>
      </c>
    </row>
    <row r="2361" spans="2:18" hidden="1">
      <c r="B2361" t="s">
        <v>64</v>
      </c>
      <c r="C2361" t="s">
        <v>26</v>
      </c>
      <c r="D2361" t="s">
        <v>905</v>
      </c>
      <c r="E2361" t="s">
        <v>764</v>
      </c>
      <c r="F2361" t="s">
        <v>375</v>
      </c>
      <c r="G2361" t="s">
        <v>68</v>
      </c>
      <c r="H2361">
        <v>1</v>
      </c>
      <c r="I2361" t="s">
        <v>496</v>
      </c>
      <c r="J2361" t="s">
        <v>1026</v>
      </c>
      <c r="K2361" t="s">
        <v>68</v>
      </c>
      <c r="L2361">
        <v>6</v>
      </c>
      <c r="M2361" t="s">
        <v>29</v>
      </c>
      <c r="N2361" t="s">
        <v>44</v>
      </c>
      <c r="P2361" cm="1">
        <f t="array" ref="P23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61" s="19" t="s">
        <v>406</v>
      </c>
    </row>
    <row r="2362" spans="2:18" hidden="1">
      <c r="B2362" t="s">
        <v>64</v>
      </c>
      <c r="C2362" t="s">
        <v>26</v>
      </c>
      <c r="D2362" t="s">
        <v>905</v>
      </c>
      <c r="E2362" t="s">
        <v>764</v>
      </c>
      <c r="F2362" t="s">
        <v>375</v>
      </c>
      <c r="G2362" t="s">
        <v>68</v>
      </c>
      <c r="H2362">
        <v>1</v>
      </c>
      <c r="I2362" t="s">
        <v>492</v>
      </c>
      <c r="J2362" t="s">
        <v>1024</v>
      </c>
      <c r="K2362" t="s">
        <v>68</v>
      </c>
      <c r="L2362">
        <v>1</v>
      </c>
      <c r="M2362" t="s">
        <v>29</v>
      </c>
      <c r="N2362" t="s">
        <v>42</v>
      </c>
      <c r="P2362" cm="1">
        <f t="array" ref="P23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62" s="19" t="s">
        <v>406</v>
      </c>
    </row>
    <row r="2363" spans="2:18" hidden="1">
      <c r="B2363" t="s">
        <v>64</v>
      </c>
      <c r="C2363" t="s">
        <v>26</v>
      </c>
      <c r="D2363" t="s">
        <v>905</v>
      </c>
      <c r="E2363" t="s">
        <v>764</v>
      </c>
      <c r="F2363" t="s">
        <v>375</v>
      </c>
      <c r="G2363" t="s">
        <v>512</v>
      </c>
      <c r="H2363">
        <v>1</v>
      </c>
      <c r="I2363" t="s">
        <v>515</v>
      </c>
      <c r="J2363" t="s">
        <v>516</v>
      </c>
      <c r="K2363" t="s">
        <v>512</v>
      </c>
      <c r="L2363">
        <v>1</v>
      </c>
      <c r="M2363" t="s">
        <v>29</v>
      </c>
      <c r="N2363" t="s">
        <v>19</v>
      </c>
      <c r="P2363" cm="1">
        <f t="array" ref="P23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63" s="19" t="s">
        <v>406</v>
      </c>
    </row>
    <row r="2364" spans="2:18" hidden="1">
      <c r="B2364" t="s">
        <v>64</v>
      </c>
      <c r="C2364" t="s">
        <v>26</v>
      </c>
      <c r="D2364" t="s">
        <v>905</v>
      </c>
      <c r="E2364" t="s">
        <v>764</v>
      </c>
      <c r="F2364" t="s">
        <v>375</v>
      </c>
      <c r="G2364" t="s">
        <v>512</v>
      </c>
      <c r="H2364">
        <v>1</v>
      </c>
      <c r="I2364" t="s">
        <v>660</v>
      </c>
      <c r="J2364" t="s">
        <v>661</v>
      </c>
      <c r="K2364" t="s">
        <v>512</v>
      </c>
      <c r="L2364">
        <v>1</v>
      </c>
      <c r="M2364" t="s">
        <v>29</v>
      </c>
      <c r="N2364" t="s">
        <v>19</v>
      </c>
      <c r="P2364" cm="1">
        <f t="array" ref="P23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64" s="19" t="s">
        <v>406</v>
      </c>
    </row>
    <row r="2365" spans="2:18" hidden="1">
      <c r="B2365" t="s">
        <v>64</v>
      </c>
      <c r="C2365" t="s">
        <v>26</v>
      </c>
      <c r="D2365" t="s">
        <v>905</v>
      </c>
      <c r="E2365" t="s">
        <v>764</v>
      </c>
      <c r="F2365" t="s">
        <v>375</v>
      </c>
      <c r="G2365" t="s">
        <v>512</v>
      </c>
      <c r="H2365">
        <v>1</v>
      </c>
      <c r="I2365" t="s">
        <v>662</v>
      </c>
      <c r="J2365" t="s">
        <v>659</v>
      </c>
      <c r="K2365" t="s">
        <v>512</v>
      </c>
      <c r="L2365">
        <v>1</v>
      </c>
      <c r="M2365" t="s">
        <v>29</v>
      </c>
      <c r="N2365" t="s">
        <v>19</v>
      </c>
      <c r="P2365" cm="1">
        <f t="array" ref="P23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65" s="19" t="s">
        <v>406</v>
      </c>
    </row>
    <row r="2366" spans="2:18" hidden="1">
      <c r="B2366" t="s">
        <v>64</v>
      </c>
      <c r="C2366" t="s">
        <v>26</v>
      </c>
      <c r="D2366" t="s">
        <v>905</v>
      </c>
      <c r="E2366" t="s">
        <v>764</v>
      </c>
      <c r="F2366" t="s">
        <v>375</v>
      </c>
      <c r="G2366" t="s">
        <v>512</v>
      </c>
      <c r="H2366">
        <v>1</v>
      </c>
      <c r="I2366" t="s">
        <v>650</v>
      </c>
      <c r="J2366" t="s">
        <v>651</v>
      </c>
      <c r="K2366" t="s">
        <v>512</v>
      </c>
      <c r="L2366">
        <v>1</v>
      </c>
      <c r="M2366" t="s">
        <v>29</v>
      </c>
      <c r="N2366" t="s">
        <v>19</v>
      </c>
      <c r="P2366" cm="1">
        <f t="array" ref="P23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66" s="19" t="s">
        <v>406</v>
      </c>
    </row>
    <row r="2367" spans="2:18" hidden="1">
      <c r="B2367" t="s">
        <v>64</v>
      </c>
      <c r="C2367" t="s">
        <v>26</v>
      </c>
      <c r="D2367" t="s">
        <v>905</v>
      </c>
      <c r="E2367" t="s">
        <v>764</v>
      </c>
      <c r="F2367" t="s">
        <v>375</v>
      </c>
      <c r="G2367" t="s">
        <v>512</v>
      </c>
      <c r="H2367">
        <v>1</v>
      </c>
      <c r="I2367" t="s">
        <v>560</v>
      </c>
      <c r="J2367" t="s">
        <v>561</v>
      </c>
      <c r="K2367" t="s">
        <v>512</v>
      </c>
      <c r="L2367">
        <v>1</v>
      </c>
      <c r="M2367" t="s">
        <v>29</v>
      </c>
      <c r="N2367" t="s">
        <v>19</v>
      </c>
      <c r="P2367" cm="1">
        <f t="array" ref="P23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67" s="19" t="s">
        <v>406</v>
      </c>
    </row>
    <row r="2368" spans="2:18" hidden="1">
      <c r="B2368" t="s">
        <v>64</v>
      </c>
      <c r="C2368" t="s">
        <v>26</v>
      </c>
      <c r="D2368" t="s">
        <v>905</v>
      </c>
      <c r="E2368" t="s">
        <v>764</v>
      </c>
      <c r="F2368" t="s">
        <v>375</v>
      </c>
      <c r="G2368" t="s">
        <v>512</v>
      </c>
      <c r="H2368">
        <v>1</v>
      </c>
      <c r="I2368" t="s">
        <v>752</v>
      </c>
      <c r="J2368" t="s">
        <v>955</v>
      </c>
      <c r="K2368" t="s">
        <v>512</v>
      </c>
      <c r="L2368">
        <v>1</v>
      </c>
      <c r="M2368" t="s">
        <v>29</v>
      </c>
      <c r="N2368" t="s">
        <v>19</v>
      </c>
      <c r="P2368" cm="1">
        <f t="array" ref="P23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68" s="19" t="s">
        <v>406</v>
      </c>
    </row>
    <row r="2369" spans="2:18" hidden="1">
      <c r="B2369" t="s">
        <v>64</v>
      </c>
      <c r="C2369" t="s">
        <v>26</v>
      </c>
      <c r="D2369" t="s">
        <v>905</v>
      </c>
      <c r="E2369" t="s">
        <v>764</v>
      </c>
      <c r="F2369" t="s">
        <v>375</v>
      </c>
      <c r="G2369" t="s">
        <v>512</v>
      </c>
      <c r="H2369">
        <v>1</v>
      </c>
      <c r="I2369" t="s">
        <v>753</v>
      </c>
      <c r="J2369" t="s">
        <v>956</v>
      </c>
      <c r="K2369" t="s">
        <v>512</v>
      </c>
      <c r="L2369">
        <v>1</v>
      </c>
      <c r="M2369" t="s">
        <v>29</v>
      </c>
      <c r="N2369" t="s">
        <v>19</v>
      </c>
      <c r="P2369" cm="1">
        <f t="array" ref="P23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69" s="19" t="s">
        <v>406</v>
      </c>
    </row>
    <row r="2370" spans="2:18" hidden="1">
      <c r="B2370" t="s">
        <v>64</v>
      </c>
      <c r="C2370" t="s">
        <v>26</v>
      </c>
      <c r="D2370" t="s">
        <v>905</v>
      </c>
      <c r="E2370" t="s">
        <v>764</v>
      </c>
      <c r="F2370" t="s">
        <v>375</v>
      </c>
      <c r="G2370" t="s">
        <v>512</v>
      </c>
      <c r="H2370">
        <v>1</v>
      </c>
      <c r="I2370" t="s">
        <v>755</v>
      </c>
      <c r="J2370" t="s">
        <v>957</v>
      </c>
      <c r="K2370" t="s">
        <v>512</v>
      </c>
      <c r="L2370">
        <v>1</v>
      </c>
      <c r="M2370" t="s">
        <v>29</v>
      </c>
      <c r="N2370" t="s">
        <v>19</v>
      </c>
      <c r="P2370" cm="1">
        <f t="array" ref="P23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70" s="19" t="s">
        <v>406</v>
      </c>
    </row>
    <row r="2371" spans="2:18" hidden="1">
      <c r="B2371" t="s">
        <v>64</v>
      </c>
      <c r="C2371" t="s">
        <v>26</v>
      </c>
      <c r="D2371" t="s">
        <v>905</v>
      </c>
      <c r="E2371" t="s">
        <v>764</v>
      </c>
      <c r="F2371" t="s">
        <v>375</v>
      </c>
      <c r="G2371" t="s">
        <v>512</v>
      </c>
      <c r="H2371">
        <v>1</v>
      </c>
      <c r="I2371" t="s">
        <v>757</v>
      </c>
      <c r="J2371" t="s">
        <v>958</v>
      </c>
      <c r="K2371" t="s">
        <v>512</v>
      </c>
      <c r="L2371">
        <v>1</v>
      </c>
      <c r="M2371" t="s">
        <v>29</v>
      </c>
      <c r="N2371" t="s">
        <v>19</v>
      </c>
      <c r="P2371" cm="1">
        <f t="array" ref="P23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71" s="19" t="s">
        <v>406</v>
      </c>
    </row>
    <row r="2372" spans="2:18" hidden="1">
      <c r="B2372" t="s">
        <v>63</v>
      </c>
      <c r="C2372" t="s">
        <v>27</v>
      </c>
      <c r="D2372" t="s">
        <v>30</v>
      </c>
      <c r="E2372" t="s">
        <v>1215</v>
      </c>
      <c r="F2372" t="s">
        <v>397</v>
      </c>
      <c r="G2372" t="s">
        <v>68</v>
      </c>
      <c r="H2372">
        <v>1</v>
      </c>
      <c r="I2372" t="s">
        <v>87</v>
      </c>
      <c r="J2372" t="s">
        <v>236</v>
      </c>
      <c r="K2372" t="s">
        <v>68</v>
      </c>
      <c r="L2372">
        <v>54</v>
      </c>
      <c r="M2372" t="s">
        <v>28</v>
      </c>
      <c r="N2372" t="s">
        <v>31</v>
      </c>
      <c r="P2372" cm="1">
        <f t="array" ref="P237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72" s="19" t="s">
        <v>406</v>
      </c>
    </row>
    <row r="2373" spans="2:18" hidden="1">
      <c r="B2373" t="s">
        <v>63</v>
      </c>
      <c r="C2373" t="s">
        <v>27</v>
      </c>
      <c r="D2373" t="s">
        <v>30</v>
      </c>
      <c r="E2373" t="s">
        <v>1215</v>
      </c>
      <c r="F2373" t="s">
        <v>397</v>
      </c>
      <c r="G2373" t="s">
        <v>68</v>
      </c>
      <c r="H2373">
        <v>1</v>
      </c>
      <c r="I2373" t="s">
        <v>248</v>
      </c>
      <c r="J2373" t="s">
        <v>968</v>
      </c>
      <c r="K2373" t="s">
        <v>106</v>
      </c>
      <c r="L2373">
        <v>1.9300679999999999</v>
      </c>
      <c r="M2373" t="s">
        <v>29</v>
      </c>
      <c r="N2373" t="s">
        <v>38</v>
      </c>
      <c r="P2373" cm="1">
        <f t="array" ref="P237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73" s="19" t="s">
        <v>406</v>
      </c>
    </row>
    <row r="2374" spans="2:18" hidden="1">
      <c r="B2374" t="s">
        <v>63</v>
      </c>
      <c r="C2374" t="s">
        <v>27</v>
      </c>
      <c r="D2374" t="s">
        <v>30</v>
      </c>
      <c r="E2374" t="s">
        <v>1215</v>
      </c>
      <c r="F2374" t="s">
        <v>397</v>
      </c>
      <c r="G2374" t="s">
        <v>68</v>
      </c>
      <c r="H2374">
        <v>1</v>
      </c>
      <c r="I2374" t="s">
        <v>280</v>
      </c>
      <c r="J2374" t="s">
        <v>1002</v>
      </c>
      <c r="K2374" t="s">
        <v>68</v>
      </c>
      <c r="L2374">
        <v>1</v>
      </c>
      <c r="M2374" t="s">
        <v>29</v>
      </c>
      <c r="N2374" t="s">
        <v>34</v>
      </c>
      <c r="P2374" cm="1">
        <f t="array" ref="P237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374" s="19" t="s">
        <v>406</v>
      </c>
    </row>
    <row r="2375" spans="2:18" hidden="1">
      <c r="B2375" t="s">
        <v>63</v>
      </c>
      <c r="C2375" t="s">
        <v>27</v>
      </c>
      <c r="D2375" t="s">
        <v>30</v>
      </c>
      <c r="E2375" t="s">
        <v>1215</v>
      </c>
      <c r="F2375" t="s">
        <v>397</v>
      </c>
      <c r="G2375" t="s">
        <v>68</v>
      </c>
      <c r="H2375">
        <v>1</v>
      </c>
      <c r="I2375" t="s">
        <v>295</v>
      </c>
      <c r="J2375" t="s">
        <v>1029</v>
      </c>
      <c r="K2375" t="s">
        <v>68</v>
      </c>
      <c r="L2375">
        <v>1</v>
      </c>
      <c r="M2375" t="s">
        <v>29</v>
      </c>
      <c r="N2375" t="s">
        <v>35</v>
      </c>
      <c r="P2375" cm="1">
        <f t="array" ref="P237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375" s="19" t="s">
        <v>406</v>
      </c>
    </row>
    <row r="2376" spans="2:18" hidden="1">
      <c r="B2376" t="s">
        <v>63</v>
      </c>
      <c r="C2376" t="s">
        <v>27</v>
      </c>
      <c r="D2376" t="s">
        <v>30</v>
      </c>
      <c r="E2376" t="s">
        <v>1215</v>
      </c>
      <c r="F2376" t="s">
        <v>397</v>
      </c>
      <c r="G2376" t="s">
        <v>68</v>
      </c>
      <c r="H2376">
        <v>1</v>
      </c>
      <c r="I2376" t="s">
        <v>227</v>
      </c>
      <c r="J2376" t="s">
        <v>228</v>
      </c>
      <c r="K2376" t="s">
        <v>23</v>
      </c>
      <c r="L2376">
        <v>1.5</v>
      </c>
      <c r="M2376" t="s">
        <v>29</v>
      </c>
      <c r="N2376" t="s">
        <v>41</v>
      </c>
      <c r="P2376" cm="1">
        <f t="array" ref="P237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376" s="19" t="s">
        <v>406</v>
      </c>
    </row>
    <row r="2377" spans="2:18" hidden="1">
      <c r="B2377" t="s">
        <v>63</v>
      </c>
      <c r="C2377" t="s">
        <v>27</v>
      </c>
      <c r="D2377" t="s">
        <v>30</v>
      </c>
      <c r="E2377" t="s">
        <v>1217</v>
      </c>
      <c r="F2377" t="s">
        <v>398</v>
      </c>
      <c r="G2377" t="s">
        <v>68</v>
      </c>
      <c r="H2377">
        <v>1</v>
      </c>
      <c r="I2377" t="s">
        <v>91</v>
      </c>
      <c r="J2377" t="s">
        <v>233</v>
      </c>
      <c r="K2377" t="s">
        <v>68</v>
      </c>
      <c r="L2377">
        <v>60</v>
      </c>
      <c r="M2377" t="s">
        <v>28</v>
      </c>
      <c r="N2377" t="s">
        <v>31</v>
      </c>
      <c r="P2377" cm="1">
        <f t="array" ref="P237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77" s="19" t="s">
        <v>406</v>
      </c>
    </row>
    <row r="2378" spans="2:18" hidden="1">
      <c r="B2378" t="s">
        <v>64</v>
      </c>
      <c r="C2378" t="s">
        <v>26</v>
      </c>
      <c r="D2378" t="s">
        <v>905</v>
      </c>
      <c r="E2378" t="s">
        <v>1297</v>
      </c>
      <c r="F2378" t="s">
        <v>375</v>
      </c>
      <c r="G2378" t="s">
        <v>68</v>
      </c>
      <c r="H2378">
        <v>1</v>
      </c>
      <c r="I2378" t="s">
        <v>229</v>
      </c>
      <c r="J2378" t="s">
        <v>230</v>
      </c>
      <c r="K2378" t="s">
        <v>23</v>
      </c>
      <c r="L2378">
        <v>4</v>
      </c>
      <c r="M2378" t="s">
        <v>28</v>
      </c>
      <c r="N2378" t="s">
        <v>36</v>
      </c>
      <c r="P2378" cm="1">
        <f t="array" ref="P23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78" s="19" t="s">
        <v>406</v>
      </c>
    </row>
    <row r="2379" spans="2:18" hidden="1">
      <c r="B2379" t="s">
        <v>64</v>
      </c>
      <c r="C2379" t="s">
        <v>26</v>
      </c>
      <c r="D2379" t="s">
        <v>905</v>
      </c>
      <c r="E2379" t="s">
        <v>1297</v>
      </c>
      <c r="F2379" t="s">
        <v>375</v>
      </c>
      <c r="G2379" t="s">
        <v>68</v>
      </c>
      <c r="H2379">
        <v>1</v>
      </c>
      <c r="I2379" t="s">
        <v>1298</v>
      </c>
      <c r="J2379" t="s">
        <v>375</v>
      </c>
      <c r="K2379" t="s">
        <v>68</v>
      </c>
      <c r="L2379">
        <v>1</v>
      </c>
      <c r="M2379" t="s">
        <v>28</v>
      </c>
      <c r="N2379" t="s">
        <v>30</v>
      </c>
      <c r="P2379" cm="1">
        <f t="array" ref="P23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79" s="19" t="s">
        <v>406</v>
      </c>
    </row>
    <row r="2380" spans="2:18" hidden="1">
      <c r="B2380" t="s">
        <v>64</v>
      </c>
      <c r="C2380" t="s">
        <v>26</v>
      </c>
      <c r="D2380" t="s">
        <v>905</v>
      </c>
      <c r="E2380" t="s">
        <v>1297</v>
      </c>
      <c r="F2380" t="s">
        <v>375</v>
      </c>
      <c r="G2380" t="s">
        <v>68</v>
      </c>
      <c r="H2380">
        <v>1</v>
      </c>
      <c r="I2380" t="s">
        <v>496</v>
      </c>
      <c r="J2380" t="s">
        <v>1026</v>
      </c>
      <c r="K2380" t="s">
        <v>68</v>
      </c>
      <c r="L2380">
        <v>6</v>
      </c>
      <c r="M2380" t="s">
        <v>29</v>
      </c>
      <c r="N2380" t="s">
        <v>44</v>
      </c>
      <c r="P2380" cm="1">
        <f t="array" ref="P23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80" s="19" t="s">
        <v>406</v>
      </c>
    </row>
    <row r="2381" spans="2:18" hidden="1">
      <c r="B2381" t="s">
        <v>64</v>
      </c>
      <c r="C2381" t="s">
        <v>26</v>
      </c>
      <c r="D2381" t="s">
        <v>905</v>
      </c>
      <c r="E2381" t="s">
        <v>1297</v>
      </c>
      <c r="F2381" t="s">
        <v>375</v>
      </c>
      <c r="G2381" t="s">
        <v>68</v>
      </c>
      <c r="H2381">
        <v>1</v>
      </c>
      <c r="I2381" t="s">
        <v>492</v>
      </c>
      <c r="J2381" t="s">
        <v>1024</v>
      </c>
      <c r="K2381" t="s">
        <v>68</v>
      </c>
      <c r="L2381">
        <v>1</v>
      </c>
      <c r="M2381" t="s">
        <v>29</v>
      </c>
      <c r="N2381" t="s">
        <v>42</v>
      </c>
      <c r="P2381" cm="1">
        <f t="array" ref="P23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81" s="19" t="s">
        <v>406</v>
      </c>
    </row>
    <row r="2382" spans="2:18" hidden="1">
      <c r="B2382" t="s">
        <v>64</v>
      </c>
      <c r="C2382" t="s">
        <v>26</v>
      </c>
      <c r="D2382" t="s">
        <v>905</v>
      </c>
      <c r="E2382" t="s">
        <v>1297</v>
      </c>
      <c r="F2382" t="s">
        <v>375</v>
      </c>
      <c r="G2382" t="s">
        <v>512</v>
      </c>
      <c r="H2382">
        <v>1</v>
      </c>
      <c r="I2382" t="s">
        <v>515</v>
      </c>
      <c r="J2382" t="s">
        <v>516</v>
      </c>
      <c r="K2382" t="s">
        <v>512</v>
      </c>
      <c r="L2382">
        <v>1</v>
      </c>
      <c r="M2382" t="s">
        <v>29</v>
      </c>
      <c r="N2382" t="s">
        <v>19</v>
      </c>
      <c r="P2382" cm="1">
        <f t="array" ref="P23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82" s="19" t="s">
        <v>406</v>
      </c>
    </row>
    <row r="2383" spans="2:18" hidden="1">
      <c r="B2383" t="s">
        <v>64</v>
      </c>
      <c r="C2383" t="s">
        <v>26</v>
      </c>
      <c r="D2383" t="s">
        <v>905</v>
      </c>
      <c r="E2383" t="s">
        <v>1297</v>
      </c>
      <c r="F2383" t="s">
        <v>375</v>
      </c>
      <c r="G2383" t="s">
        <v>512</v>
      </c>
      <c r="H2383">
        <v>1</v>
      </c>
      <c r="I2383" t="s">
        <v>660</v>
      </c>
      <c r="J2383" t="s">
        <v>661</v>
      </c>
      <c r="K2383" t="s">
        <v>512</v>
      </c>
      <c r="L2383">
        <v>1</v>
      </c>
      <c r="M2383" t="s">
        <v>29</v>
      </c>
      <c r="N2383" t="s">
        <v>19</v>
      </c>
      <c r="P2383" cm="1">
        <f t="array" ref="P23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83" s="19" t="s">
        <v>406</v>
      </c>
    </row>
    <row r="2384" spans="2:18" hidden="1">
      <c r="B2384" t="s">
        <v>64</v>
      </c>
      <c r="C2384" t="s">
        <v>26</v>
      </c>
      <c r="D2384" t="s">
        <v>905</v>
      </c>
      <c r="E2384" t="s">
        <v>1297</v>
      </c>
      <c r="F2384" t="s">
        <v>375</v>
      </c>
      <c r="G2384" t="s">
        <v>512</v>
      </c>
      <c r="H2384">
        <v>1</v>
      </c>
      <c r="I2384" t="s">
        <v>662</v>
      </c>
      <c r="J2384" t="s">
        <v>659</v>
      </c>
      <c r="K2384" t="s">
        <v>512</v>
      </c>
      <c r="L2384">
        <v>1</v>
      </c>
      <c r="M2384" t="s">
        <v>29</v>
      </c>
      <c r="N2384" t="s">
        <v>19</v>
      </c>
      <c r="P2384" cm="1">
        <f t="array" ref="P23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84" s="19" t="s">
        <v>406</v>
      </c>
    </row>
    <row r="2385" spans="2:18" hidden="1">
      <c r="B2385" t="s">
        <v>64</v>
      </c>
      <c r="C2385" t="s">
        <v>26</v>
      </c>
      <c r="D2385" t="s">
        <v>905</v>
      </c>
      <c r="E2385" t="s">
        <v>1297</v>
      </c>
      <c r="F2385" t="s">
        <v>375</v>
      </c>
      <c r="G2385" t="s">
        <v>512</v>
      </c>
      <c r="H2385">
        <v>1</v>
      </c>
      <c r="I2385" t="s">
        <v>650</v>
      </c>
      <c r="J2385" t="s">
        <v>651</v>
      </c>
      <c r="K2385" t="s">
        <v>512</v>
      </c>
      <c r="L2385">
        <v>1</v>
      </c>
      <c r="M2385" t="s">
        <v>29</v>
      </c>
      <c r="N2385" t="s">
        <v>19</v>
      </c>
      <c r="P2385" cm="1">
        <f t="array" ref="P23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85" s="19" t="s">
        <v>406</v>
      </c>
    </row>
    <row r="2386" spans="2:18" hidden="1">
      <c r="B2386" t="s">
        <v>64</v>
      </c>
      <c r="C2386" t="s">
        <v>26</v>
      </c>
      <c r="D2386" t="s">
        <v>905</v>
      </c>
      <c r="E2386" t="s">
        <v>1297</v>
      </c>
      <c r="F2386" t="s">
        <v>375</v>
      </c>
      <c r="G2386" t="s">
        <v>512</v>
      </c>
      <c r="H2386">
        <v>1</v>
      </c>
      <c r="I2386" t="s">
        <v>560</v>
      </c>
      <c r="J2386" t="s">
        <v>561</v>
      </c>
      <c r="K2386" t="s">
        <v>512</v>
      </c>
      <c r="L2386">
        <v>1</v>
      </c>
      <c r="M2386" t="s">
        <v>29</v>
      </c>
      <c r="N2386" t="s">
        <v>19</v>
      </c>
      <c r="P2386" cm="1">
        <f t="array" ref="P23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86" s="19" t="s">
        <v>406</v>
      </c>
    </row>
    <row r="2387" spans="2:18" hidden="1">
      <c r="B2387" t="s">
        <v>64</v>
      </c>
      <c r="C2387" t="s">
        <v>26</v>
      </c>
      <c r="D2387" t="s">
        <v>905</v>
      </c>
      <c r="E2387" t="s">
        <v>1297</v>
      </c>
      <c r="F2387" t="s">
        <v>375</v>
      </c>
      <c r="G2387" t="s">
        <v>512</v>
      </c>
      <c r="H2387">
        <v>1</v>
      </c>
      <c r="I2387" t="s">
        <v>752</v>
      </c>
      <c r="J2387" t="s">
        <v>955</v>
      </c>
      <c r="K2387" t="s">
        <v>512</v>
      </c>
      <c r="L2387">
        <v>1</v>
      </c>
      <c r="M2387" t="s">
        <v>29</v>
      </c>
      <c r="N2387" t="s">
        <v>19</v>
      </c>
      <c r="P2387" cm="1">
        <f t="array" ref="P23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87" s="19" t="s">
        <v>406</v>
      </c>
    </row>
    <row r="2388" spans="2:18" hidden="1">
      <c r="B2388" t="s">
        <v>64</v>
      </c>
      <c r="C2388" t="s">
        <v>26</v>
      </c>
      <c r="D2388" t="s">
        <v>905</v>
      </c>
      <c r="E2388" t="s">
        <v>1297</v>
      </c>
      <c r="F2388" t="s">
        <v>375</v>
      </c>
      <c r="G2388" t="s">
        <v>512</v>
      </c>
      <c r="H2388">
        <v>1</v>
      </c>
      <c r="I2388" t="s">
        <v>753</v>
      </c>
      <c r="J2388" t="s">
        <v>956</v>
      </c>
      <c r="K2388" t="s">
        <v>512</v>
      </c>
      <c r="L2388">
        <v>1</v>
      </c>
      <c r="M2388" t="s">
        <v>29</v>
      </c>
      <c r="N2388" t="s">
        <v>19</v>
      </c>
      <c r="P2388" cm="1">
        <f t="array" ref="P23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88" s="19" t="s">
        <v>406</v>
      </c>
    </row>
    <row r="2389" spans="2:18" hidden="1">
      <c r="B2389" t="s">
        <v>64</v>
      </c>
      <c r="C2389" t="s">
        <v>26</v>
      </c>
      <c r="D2389" t="s">
        <v>905</v>
      </c>
      <c r="E2389" t="s">
        <v>1297</v>
      </c>
      <c r="F2389" t="s">
        <v>375</v>
      </c>
      <c r="G2389" t="s">
        <v>512</v>
      </c>
      <c r="H2389">
        <v>1</v>
      </c>
      <c r="I2389" t="s">
        <v>755</v>
      </c>
      <c r="J2389" t="s">
        <v>957</v>
      </c>
      <c r="K2389" t="s">
        <v>512</v>
      </c>
      <c r="L2389">
        <v>1</v>
      </c>
      <c r="M2389" t="s">
        <v>29</v>
      </c>
      <c r="N2389" t="s">
        <v>19</v>
      </c>
      <c r="P2389" cm="1">
        <f t="array" ref="P23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89" s="19" t="s">
        <v>406</v>
      </c>
    </row>
    <row r="2390" spans="2:18" hidden="1">
      <c r="B2390" t="s">
        <v>64</v>
      </c>
      <c r="C2390" t="s">
        <v>26</v>
      </c>
      <c r="D2390" t="s">
        <v>905</v>
      </c>
      <c r="E2390" t="s">
        <v>1297</v>
      </c>
      <c r="F2390" t="s">
        <v>375</v>
      </c>
      <c r="G2390" t="s">
        <v>512</v>
      </c>
      <c r="H2390">
        <v>1</v>
      </c>
      <c r="I2390" t="s">
        <v>757</v>
      </c>
      <c r="J2390" t="s">
        <v>958</v>
      </c>
      <c r="K2390" t="s">
        <v>512</v>
      </c>
      <c r="L2390">
        <v>1</v>
      </c>
      <c r="M2390" t="s">
        <v>29</v>
      </c>
      <c r="N2390" t="s">
        <v>19</v>
      </c>
      <c r="P2390" cm="1">
        <f t="array" ref="P23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90" s="19" t="s">
        <v>406</v>
      </c>
    </row>
    <row r="2391" spans="2:18" hidden="1">
      <c r="B2391" t="s">
        <v>63</v>
      </c>
      <c r="C2391" t="s">
        <v>27</v>
      </c>
      <c r="D2391" t="s">
        <v>30</v>
      </c>
      <c r="E2391" t="s">
        <v>1217</v>
      </c>
      <c r="F2391" t="s">
        <v>398</v>
      </c>
      <c r="G2391" t="s">
        <v>68</v>
      </c>
      <c r="H2391">
        <v>1</v>
      </c>
      <c r="I2391" t="s">
        <v>87</v>
      </c>
      <c r="J2391" t="s">
        <v>236</v>
      </c>
      <c r="K2391" t="s">
        <v>68</v>
      </c>
      <c r="L2391">
        <v>60</v>
      </c>
      <c r="M2391" t="s">
        <v>28</v>
      </c>
      <c r="N2391" t="s">
        <v>31</v>
      </c>
      <c r="P2391" cm="1">
        <f t="array" ref="P239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91" s="19" t="s">
        <v>406</v>
      </c>
    </row>
    <row r="2392" spans="2:18" hidden="1">
      <c r="B2392" t="s">
        <v>63</v>
      </c>
      <c r="C2392" t="s">
        <v>27</v>
      </c>
      <c r="D2392" t="s">
        <v>30</v>
      </c>
      <c r="E2392" t="s">
        <v>1217</v>
      </c>
      <c r="F2392" t="s">
        <v>398</v>
      </c>
      <c r="G2392" t="s">
        <v>68</v>
      </c>
      <c r="H2392">
        <v>1</v>
      </c>
      <c r="I2392" t="s">
        <v>248</v>
      </c>
      <c r="J2392" t="s">
        <v>968</v>
      </c>
      <c r="K2392" t="s">
        <v>106</v>
      </c>
      <c r="L2392">
        <v>2.14452</v>
      </c>
      <c r="M2392" t="s">
        <v>29</v>
      </c>
      <c r="N2392" t="s">
        <v>38</v>
      </c>
      <c r="P2392" cm="1">
        <f t="array" ref="P239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92" s="19" t="s">
        <v>406</v>
      </c>
    </row>
    <row r="2393" spans="2:18" hidden="1">
      <c r="B2393" t="s">
        <v>63</v>
      </c>
      <c r="C2393" t="s">
        <v>27</v>
      </c>
      <c r="D2393" t="s">
        <v>30</v>
      </c>
      <c r="E2393" t="s">
        <v>1217</v>
      </c>
      <c r="F2393" t="s">
        <v>398</v>
      </c>
      <c r="G2393" t="s">
        <v>68</v>
      </c>
      <c r="H2393">
        <v>1</v>
      </c>
      <c r="I2393" t="s">
        <v>281</v>
      </c>
      <c r="J2393" t="s">
        <v>1299</v>
      </c>
      <c r="K2393" t="s">
        <v>68</v>
      </c>
      <c r="L2393">
        <v>1</v>
      </c>
      <c r="M2393" t="s">
        <v>29</v>
      </c>
      <c r="N2393" t="s">
        <v>34</v>
      </c>
      <c r="P2393" cm="1">
        <f t="array" ref="P239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393" s="19" t="s">
        <v>406</v>
      </c>
    </row>
    <row r="2394" spans="2:18" hidden="1">
      <c r="B2394" t="s">
        <v>63</v>
      </c>
      <c r="C2394" t="s">
        <v>27</v>
      </c>
      <c r="D2394" t="s">
        <v>30</v>
      </c>
      <c r="E2394" t="s">
        <v>1217</v>
      </c>
      <c r="F2394" t="s">
        <v>398</v>
      </c>
      <c r="G2394" t="s">
        <v>68</v>
      </c>
      <c r="H2394">
        <v>1</v>
      </c>
      <c r="I2394" t="s">
        <v>314</v>
      </c>
      <c r="J2394" t="s">
        <v>1300</v>
      </c>
      <c r="K2394" t="s">
        <v>68</v>
      </c>
      <c r="L2394">
        <v>1</v>
      </c>
      <c r="M2394" t="s">
        <v>29</v>
      </c>
      <c r="N2394" t="s">
        <v>35</v>
      </c>
      <c r="P2394" cm="1">
        <f t="array" ref="P239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394" s="19" t="s">
        <v>406</v>
      </c>
    </row>
    <row r="2395" spans="2:18" hidden="1">
      <c r="B2395" t="s">
        <v>63</v>
      </c>
      <c r="C2395" t="s">
        <v>27</v>
      </c>
      <c r="D2395" t="s">
        <v>30</v>
      </c>
      <c r="E2395" t="s">
        <v>1217</v>
      </c>
      <c r="F2395" t="s">
        <v>398</v>
      </c>
      <c r="G2395" t="s">
        <v>68</v>
      </c>
      <c r="H2395">
        <v>1</v>
      </c>
      <c r="I2395" t="s">
        <v>227</v>
      </c>
      <c r="J2395" t="s">
        <v>228</v>
      </c>
      <c r="K2395" t="s">
        <v>23</v>
      </c>
      <c r="L2395">
        <v>1.5</v>
      </c>
      <c r="M2395" t="s">
        <v>29</v>
      </c>
      <c r="N2395" t="s">
        <v>41</v>
      </c>
      <c r="P2395" cm="1">
        <f t="array" ref="P239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395" s="19" t="s">
        <v>406</v>
      </c>
    </row>
    <row r="2396" spans="2:18" hidden="1">
      <c r="B2396" t="s">
        <v>63</v>
      </c>
      <c r="C2396" t="s">
        <v>27</v>
      </c>
      <c r="D2396" t="s">
        <v>30</v>
      </c>
      <c r="E2396" t="s">
        <v>1219</v>
      </c>
      <c r="F2396" t="s">
        <v>399</v>
      </c>
      <c r="G2396" t="s">
        <v>68</v>
      </c>
      <c r="H2396">
        <v>1</v>
      </c>
      <c r="I2396" t="s">
        <v>103</v>
      </c>
      <c r="J2396" t="s">
        <v>234</v>
      </c>
      <c r="K2396" t="s">
        <v>68</v>
      </c>
      <c r="L2396">
        <v>48</v>
      </c>
      <c r="M2396" t="s">
        <v>28</v>
      </c>
      <c r="N2396" t="s">
        <v>31</v>
      </c>
      <c r="P2396" cm="1">
        <f t="array" ref="P239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396" s="19" t="s">
        <v>406</v>
      </c>
    </row>
    <row r="2397" spans="2:18" hidden="1">
      <c r="B2397" t="s">
        <v>64</v>
      </c>
      <c r="C2397" t="s">
        <v>26</v>
      </c>
      <c r="D2397" t="s">
        <v>905</v>
      </c>
      <c r="E2397" t="s">
        <v>1301</v>
      </c>
      <c r="F2397" t="s">
        <v>375</v>
      </c>
      <c r="G2397" t="s">
        <v>68</v>
      </c>
      <c r="H2397">
        <v>1</v>
      </c>
      <c r="I2397" t="s">
        <v>229</v>
      </c>
      <c r="J2397" t="s">
        <v>230</v>
      </c>
      <c r="K2397" t="s">
        <v>23</v>
      </c>
      <c r="L2397">
        <v>4</v>
      </c>
      <c r="M2397" t="s">
        <v>28</v>
      </c>
      <c r="N2397" t="s">
        <v>36</v>
      </c>
      <c r="P2397" cm="1">
        <f t="array" ref="P23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97" s="19" t="s">
        <v>406</v>
      </c>
    </row>
    <row r="2398" spans="2:18" hidden="1">
      <c r="B2398" t="s">
        <v>64</v>
      </c>
      <c r="C2398" t="s">
        <v>26</v>
      </c>
      <c r="D2398" t="s">
        <v>905</v>
      </c>
      <c r="E2398" t="s">
        <v>1301</v>
      </c>
      <c r="F2398" t="s">
        <v>375</v>
      </c>
      <c r="G2398" t="s">
        <v>68</v>
      </c>
      <c r="H2398">
        <v>1</v>
      </c>
      <c r="I2398" t="s">
        <v>1302</v>
      </c>
      <c r="J2398" t="s">
        <v>375</v>
      </c>
      <c r="K2398" t="s">
        <v>68</v>
      </c>
      <c r="L2398">
        <v>1</v>
      </c>
      <c r="M2398" t="s">
        <v>28</v>
      </c>
      <c r="N2398" t="s">
        <v>30</v>
      </c>
      <c r="P2398" cm="1">
        <f t="array" ref="P23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98" s="19" t="s">
        <v>406</v>
      </c>
    </row>
    <row r="2399" spans="2:18" hidden="1">
      <c r="B2399" t="s">
        <v>64</v>
      </c>
      <c r="C2399" t="s">
        <v>26</v>
      </c>
      <c r="D2399" t="s">
        <v>905</v>
      </c>
      <c r="E2399" t="s">
        <v>1301</v>
      </c>
      <c r="F2399" t="s">
        <v>375</v>
      </c>
      <c r="G2399" t="s">
        <v>68</v>
      </c>
      <c r="H2399">
        <v>1</v>
      </c>
      <c r="I2399" t="s">
        <v>496</v>
      </c>
      <c r="J2399" t="s">
        <v>1026</v>
      </c>
      <c r="K2399" t="s">
        <v>68</v>
      </c>
      <c r="L2399">
        <v>6</v>
      </c>
      <c r="M2399" t="s">
        <v>29</v>
      </c>
      <c r="N2399" t="s">
        <v>44</v>
      </c>
      <c r="P2399" cm="1">
        <f t="array" ref="P23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399" s="19" t="s">
        <v>406</v>
      </c>
    </row>
    <row r="2400" spans="2:18" hidden="1">
      <c r="B2400" t="s">
        <v>64</v>
      </c>
      <c r="C2400" t="s">
        <v>26</v>
      </c>
      <c r="D2400" t="s">
        <v>905</v>
      </c>
      <c r="E2400" t="s">
        <v>1301</v>
      </c>
      <c r="F2400" t="s">
        <v>375</v>
      </c>
      <c r="G2400" t="s">
        <v>68</v>
      </c>
      <c r="H2400">
        <v>1</v>
      </c>
      <c r="I2400" t="s">
        <v>492</v>
      </c>
      <c r="J2400" t="s">
        <v>1024</v>
      </c>
      <c r="K2400" t="s">
        <v>68</v>
      </c>
      <c r="L2400">
        <v>1</v>
      </c>
      <c r="M2400" t="s">
        <v>29</v>
      </c>
      <c r="N2400" t="s">
        <v>42</v>
      </c>
      <c r="P2400" cm="1">
        <f t="array" ref="P24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00" s="19" t="s">
        <v>406</v>
      </c>
    </row>
    <row r="2401" spans="2:18" hidden="1">
      <c r="B2401" t="s">
        <v>64</v>
      </c>
      <c r="C2401" t="s">
        <v>26</v>
      </c>
      <c r="D2401" t="s">
        <v>905</v>
      </c>
      <c r="E2401" t="s">
        <v>1301</v>
      </c>
      <c r="F2401" t="s">
        <v>375</v>
      </c>
      <c r="G2401" t="s">
        <v>512</v>
      </c>
      <c r="H2401">
        <v>1</v>
      </c>
      <c r="I2401" t="s">
        <v>515</v>
      </c>
      <c r="J2401" t="s">
        <v>516</v>
      </c>
      <c r="K2401" t="s">
        <v>512</v>
      </c>
      <c r="L2401">
        <v>1</v>
      </c>
      <c r="M2401" t="s">
        <v>29</v>
      </c>
      <c r="N2401" t="s">
        <v>19</v>
      </c>
      <c r="P2401" cm="1">
        <f t="array" ref="P24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01" s="19" t="s">
        <v>406</v>
      </c>
    </row>
    <row r="2402" spans="2:18" hidden="1">
      <c r="B2402" t="s">
        <v>64</v>
      </c>
      <c r="C2402" t="s">
        <v>26</v>
      </c>
      <c r="D2402" t="s">
        <v>905</v>
      </c>
      <c r="E2402" t="s">
        <v>1301</v>
      </c>
      <c r="F2402" t="s">
        <v>375</v>
      </c>
      <c r="G2402" t="s">
        <v>512</v>
      </c>
      <c r="H2402">
        <v>1</v>
      </c>
      <c r="I2402" t="s">
        <v>660</v>
      </c>
      <c r="J2402" t="s">
        <v>661</v>
      </c>
      <c r="K2402" t="s">
        <v>512</v>
      </c>
      <c r="L2402">
        <v>1</v>
      </c>
      <c r="M2402" t="s">
        <v>29</v>
      </c>
      <c r="N2402" t="s">
        <v>19</v>
      </c>
      <c r="P2402" cm="1">
        <f t="array" ref="P24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02" s="19" t="s">
        <v>406</v>
      </c>
    </row>
    <row r="2403" spans="2:18" hidden="1">
      <c r="B2403" t="s">
        <v>64</v>
      </c>
      <c r="C2403" t="s">
        <v>26</v>
      </c>
      <c r="D2403" t="s">
        <v>905</v>
      </c>
      <c r="E2403" t="s">
        <v>1301</v>
      </c>
      <c r="F2403" t="s">
        <v>375</v>
      </c>
      <c r="G2403" t="s">
        <v>512</v>
      </c>
      <c r="H2403">
        <v>1</v>
      </c>
      <c r="I2403" t="s">
        <v>662</v>
      </c>
      <c r="J2403" t="s">
        <v>659</v>
      </c>
      <c r="K2403" t="s">
        <v>512</v>
      </c>
      <c r="L2403">
        <v>1</v>
      </c>
      <c r="M2403" t="s">
        <v>29</v>
      </c>
      <c r="N2403" t="s">
        <v>19</v>
      </c>
      <c r="P2403" cm="1">
        <f t="array" ref="P24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03" s="19" t="s">
        <v>406</v>
      </c>
    </row>
    <row r="2404" spans="2:18" hidden="1">
      <c r="B2404" t="s">
        <v>64</v>
      </c>
      <c r="C2404" t="s">
        <v>26</v>
      </c>
      <c r="D2404" t="s">
        <v>905</v>
      </c>
      <c r="E2404" t="s">
        <v>1301</v>
      </c>
      <c r="F2404" t="s">
        <v>375</v>
      </c>
      <c r="G2404" t="s">
        <v>512</v>
      </c>
      <c r="H2404">
        <v>1</v>
      </c>
      <c r="I2404" t="s">
        <v>650</v>
      </c>
      <c r="J2404" t="s">
        <v>651</v>
      </c>
      <c r="K2404" t="s">
        <v>512</v>
      </c>
      <c r="L2404">
        <v>1</v>
      </c>
      <c r="M2404" t="s">
        <v>29</v>
      </c>
      <c r="N2404" t="s">
        <v>19</v>
      </c>
      <c r="P2404" cm="1">
        <f t="array" ref="P24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04" s="19" t="s">
        <v>406</v>
      </c>
    </row>
    <row r="2405" spans="2:18" hidden="1">
      <c r="B2405" t="s">
        <v>64</v>
      </c>
      <c r="C2405" t="s">
        <v>26</v>
      </c>
      <c r="D2405" t="s">
        <v>905</v>
      </c>
      <c r="E2405" t="s">
        <v>1301</v>
      </c>
      <c r="F2405" t="s">
        <v>375</v>
      </c>
      <c r="G2405" t="s">
        <v>512</v>
      </c>
      <c r="H2405">
        <v>1</v>
      </c>
      <c r="I2405" t="s">
        <v>560</v>
      </c>
      <c r="J2405" t="s">
        <v>561</v>
      </c>
      <c r="K2405" t="s">
        <v>512</v>
      </c>
      <c r="L2405">
        <v>1</v>
      </c>
      <c r="M2405" t="s">
        <v>29</v>
      </c>
      <c r="N2405" t="s">
        <v>19</v>
      </c>
      <c r="P2405" cm="1">
        <f t="array" ref="P24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05" s="19" t="s">
        <v>406</v>
      </c>
    </row>
    <row r="2406" spans="2:18" hidden="1">
      <c r="B2406" t="s">
        <v>64</v>
      </c>
      <c r="C2406" t="s">
        <v>26</v>
      </c>
      <c r="D2406" t="s">
        <v>905</v>
      </c>
      <c r="E2406" t="s">
        <v>1301</v>
      </c>
      <c r="F2406" t="s">
        <v>375</v>
      </c>
      <c r="G2406" t="s">
        <v>512</v>
      </c>
      <c r="H2406">
        <v>1</v>
      </c>
      <c r="I2406" t="s">
        <v>752</v>
      </c>
      <c r="J2406" t="s">
        <v>955</v>
      </c>
      <c r="K2406" t="s">
        <v>512</v>
      </c>
      <c r="L2406">
        <v>1</v>
      </c>
      <c r="M2406" t="s">
        <v>29</v>
      </c>
      <c r="N2406" t="s">
        <v>19</v>
      </c>
      <c r="P2406" cm="1">
        <f t="array" ref="P24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06" s="19" t="s">
        <v>406</v>
      </c>
    </row>
    <row r="2407" spans="2:18" hidden="1">
      <c r="B2407" t="s">
        <v>64</v>
      </c>
      <c r="C2407" t="s">
        <v>26</v>
      </c>
      <c r="D2407" t="s">
        <v>905</v>
      </c>
      <c r="E2407" t="s">
        <v>1301</v>
      </c>
      <c r="F2407" t="s">
        <v>375</v>
      </c>
      <c r="G2407" t="s">
        <v>512</v>
      </c>
      <c r="H2407">
        <v>1</v>
      </c>
      <c r="I2407" t="s">
        <v>753</v>
      </c>
      <c r="J2407" t="s">
        <v>956</v>
      </c>
      <c r="K2407" t="s">
        <v>512</v>
      </c>
      <c r="L2407">
        <v>1</v>
      </c>
      <c r="M2407" t="s">
        <v>29</v>
      </c>
      <c r="N2407" t="s">
        <v>19</v>
      </c>
      <c r="P2407" cm="1">
        <f t="array" ref="P24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07" s="19" t="s">
        <v>406</v>
      </c>
    </row>
    <row r="2408" spans="2:18" hidden="1">
      <c r="B2408" t="s">
        <v>64</v>
      </c>
      <c r="C2408" t="s">
        <v>26</v>
      </c>
      <c r="D2408" t="s">
        <v>905</v>
      </c>
      <c r="E2408" t="s">
        <v>1301</v>
      </c>
      <c r="F2408" t="s">
        <v>375</v>
      </c>
      <c r="G2408" t="s">
        <v>512</v>
      </c>
      <c r="H2408">
        <v>1</v>
      </c>
      <c r="I2408" t="s">
        <v>755</v>
      </c>
      <c r="J2408" t="s">
        <v>957</v>
      </c>
      <c r="K2408" t="s">
        <v>512</v>
      </c>
      <c r="L2408">
        <v>1</v>
      </c>
      <c r="M2408" t="s">
        <v>29</v>
      </c>
      <c r="N2408" t="s">
        <v>19</v>
      </c>
      <c r="P2408" cm="1">
        <f t="array" ref="P24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08" s="19" t="s">
        <v>406</v>
      </c>
    </row>
    <row r="2409" spans="2:18" hidden="1">
      <c r="B2409" t="s">
        <v>64</v>
      </c>
      <c r="C2409" t="s">
        <v>26</v>
      </c>
      <c r="D2409" t="s">
        <v>905</v>
      </c>
      <c r="E2409" t="s">
        <v>1301</v>
      </c>
      <c r="F2409" t="s">
        <v>375</v>
      </c>
      <c r="G2409" t="s">
        <v>512</v>
      </c>
      <c r="H2409">
        <v>1</v>
      </c>
      <c r="I2409" t="s">
        <v>757</v>
      </c>
      <c r="J2409" t="s">
        <v>958</v>
      </c>
      <c r="K2409" t="s">
        <v>512</v>
      </c>
      <c r="L2409">
        <v>1</v>
      </c>
      <c r="M2409" t="s">
        <v>29</v>
      </c>
      <c r="N2409" t="s">
        <v>19</v>
      </c>
      <c r="P2409" cm="1">
        <f t="array" ref="P24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09" s="19" t="s">
        <v>406</v>
      </c>
    </row>
    <row r="2410" spans="2:18" hidden="1">
      <c r="B2410" t="s">
        <v>63</v>
      </c>
      <c r="C2410" t="s">
        <v>27</v>
      </c>
      <c r="D2410" t="s">
        <v>30</v>
      </c>
      <c r="E2410" t="s">
        <v>1219</v>
      </c>
      <c r="F2410" t="s">
        <v>399</v>
      </c>
      <c r="G2410" t="s">
        <v>68</v>
      </c>
      <c r="H2410">
        <v>1</v>
      </c>
      <c r="I2410" t="s">
        <v>95</v>
      </c>
      <c r="J2410" t="s">
        <v>317</v>
      </c>
      <c r="K2410" t="s">
        <v>68</v>
      </c>
      <c r="L2410">
        <v>54</v>
      </c>
      <c r="M2410" t="s">
        <v>28</v>
      </c>
      <c r="N2410" t="s">
        <v>31</v>
      </c>
      <c r="P2410" cm="1">
        <f t="array" ref="P241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10" s="19" t="s">
        <v>406</v>
      </c>
    </row>
    <row r="2411" spans="2:18" hidden="1">
      <c r="B2411" t="s">
        <v>63</v>
      </c>
      <c r="C2411" t="s">
        <v>27</v>
      </c>
      <c r="D2411" t="s">
        <v>30</v>
      </c>
      <c r="E2411" t="s">
        <v>1219</v>
      </c>
      <c r="F2411" t="s">
        <v>399</v>
      </c>
      <c r="G2411" t="s">
        <v>68</v>
      </c>
      <c r="H2411">
        <v>1</v>
      </c>
      <c r="I2411" t="s">
        <v>248</v>
      </c>
      <c r="J2411" t="s">
        <v>968</v>
      </c>
      <c r="K2411" t="s">
        <v>106</v>
      </c>
      <c r="L2411">
        <v>2.0401920000000002</v>
      </c>
      <c r="M2411" t="s">
        <v>29</v>
      </c>
      <c r="N2411" t="s">
        <v>38</v>
      </c>
      <c r="P2411" cm="1">
        <f t="array" ref="P241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11" s="19" t="s">
        <v>406</v>
      </c>
    </row>
    <row r="2412" spans="2:18" hidden="1">
      <c r="B2412" t="s">
        <v>63</v>
      </c>
      <c r="C2412" t="s">
        <v>27</v>
      </c>
      <c r="D2412" t="s">
        <v>30</v>
      </c>
      <c r="E2412" t="s">
        <v>1219</v>
      </c>
      <c r="F2412" t="s">
        <v>399</v>
      </c>
      <c r="G2412" t="s">
        <v>68</v>
      </c>
      <c r="H2412">
        <v>1</v>
      </c>
      <c r="I2412" t="s">
        <v>264</v>
      </c>
      <c r="J2412" t="s">
        <v>1279</v>
      </c>
      <c r="K2412" t="s">
        <v>68</v>
      </c>
      <c r="L2412">
        <v>1</v>
      </c>
      <c r="M2412" t="s">
        <v>29</v>
      </c>
      <c r="N2412" t="s">
        <v>34</v>
      </c>
      <c r="P2412" cm="1">
        <f t="array" ref="P2412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412" s="19" t="s">
        <v>406</v>
      </c>
    </row>
    <row r="2413" spans="2:18" hidden="1">
      <c r="B2413" t="s">
        <v>63</v>
      </c>
      <c r="C2413" t="s">
        <v>27</v>
      </c>
      <c r="D2413" t="s">
        <v>30</v>
      </c>
      <c r="E2413" t="s">
        <v>1219</v>
      </c>
      <c r="F2413" t="s">
        <v>399</v>
      </c>
      <c r="G2413" t="s">
        <v>68</v>
      </c>
      <c r="H2413">
        <v>1</v>
      </c>
      <c r="I2413" t="s">
        <v>300</v>
      </c>
      <c r="J2413" t="s">
        <v>1247</v>
      </c>
      <c r="K2413" t="s">
        <v>68</v>
      </c>
      <c r="L2413">
        <v>1</v>
      </c>
      <c r="M2413" t="s">
        <v>29</v>
      </c>
      <c r="N2413" t="s">
        <v>35</v>
      </c>
      <c r="P2413" cm="1">
        <f t="array" ref="P2413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413" s="19" t="s">
        <v>406</v>
      </c>
    </row>
    <row r="2414" spans="2:18" hidden="1">
      <c r="B2414" t="s">
        <v>63</v>
      </c>
      <c r="C2414" t="s">
        <v>27</v>
      </c>
      <c r="D2414" t="s">
        <v>30</v>
      </c>
      <c r="E2414" t="s">
        <v>1219</v>
      </c>
      <c r="F2414" t="s">
        <v>399</v>
      </c>
      <c r="G2414" t="s">
        <v>68</v>
      </c>
      <c r="H2414">
        <v>1</v>
      </c>
      <c r="I2414" t="s">
        <v>227</v>
      </c>
      <c r="J2414" t="s">
        <v>228</v>
      </c>
      <c r="K2414" t="s">
        <v>23</v>
      </c>
      <c r="L2414">
        <v>3.3519999999999999</v>
      </c>
      <c r="M2414" t="s">
        <v>29</v>
      </c>
      <c r="N2414" t="s">
        <v>41</v>
      </c>
      <c r="P2414" cm="1">
        <f t="array" ref="P2414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414" s="19" t="s">
        <v>406</v>
      </c>
    </row>
    <row r="2415" spans="2:18" hidden="1">
      <c r="B2415" t="s">
        <v>63</v>
      </c>
      <c r="C2415" t="s">
        <v>27</v>
      </c>
      <c r="D2415" t="s">
        <v>30</v>
      </c>
      <c r="E2415" t="s">
        <v>1225</v>
      </c>
      <c r="F2415" t="s">
        <v>400</v>
      </c>
      <c r="G2415" t="s">
        <v>68</v>
      </c>
      <c r="H2415">
        <v>1</v>
      </c>
      <c r="I2415" t="s">
        <v>103</v>
      </c>
      <c r="J2415" t="s">
        <v>234</v>
      </c>
      <c r="K2415" t="s">
        <v>68</v>
      </c>
      <c r="L2415">
        <v>54</v>
      </c>
      <c r="M2415" t="s">
        <v>28</v>
      </c>
      <c r="N2415" t="s">
        <v>31</v>
      </c>
      <c r="P2415" cm="1">
        <f t="array" ref="P241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15" s="19" t="s">
        <v>406</v>
      </c>
    </row>
    <row r="2416" spans="2:18" hidden="1">
      <c r="B2416" t="s">
        <v>64</v>
      </c>
      <c r="C2416" t="s">
        <v>26</v>
      </c>
      <c r="D2416" t="s">
        <v>905</v>
      </c>
      <c r="E2416" t="s">
        <v>766</v>
      </c>
      <c r="F2416" t="s">
        <v>378</v>
      </c>
      <c r="G2416" t="s">
        <v>68</v>
      </c>
      <c r="H2416">
        <v>1</v>
      </c>
      <c r="I2416" t="s">
        <v>229</v>
      </c>
      <c r="J2416" t="s">
        <v>230</v>
      </c>
      <c r="K2416" t="s">
        <v>23</v>
      </c>
      <c r="L2416">
        <v>5.0999999999999996</v>
      </c>
      <c r="M2416" t="s">
        <v>28</v>
      </c>
      <c r="N2416" t="s">
        <v>36</v>
      </c>
      <c r="P2416" cm="1">
        <f t="array" ref="P24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16" s="19" t="s">
        <v>406</v>
      </c>
    </row>
    <row r="2417" spans="2:18" hidden="1">
      <c r="B2417" t="s">
        <v>64</v>
      </c>
      <c r="C2417" t="s">
        <v>26</v>
      </c>
      <c r="D2417" t="s">
        <v>905</v>
      </c>
      <c r="E2417" t="s">
        <v>766</v>
      </c>
      <c r="F2417" t="s">
        <v>378</v>
      </c>
      <c r="G2417" t="s">
        <v>68</v>
      </c>
      <c r="H2417">
        <v>1</v>
      </c>
      <c r="I2417" t="s">
        <v>767</v>
      </c>
      <c r="J2417" t="s">
        <v>378</v>
      </c>
      <c r="K2417" t="s">
        <v>68</v>
      </c>
      <c r="L2417">
        <v>1</v>
      </c>
      <c r="M2417" t="s">
        <v>28</v>
      </c>
      <c r="N2417" t="s">
        <v>30</v>
      </c>
      <c r="P2417" cm="1">
        <f t="array" ref="P24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17" s="19" t="s">
        <v>406</v>
      </c>
    </row>
    <row r="2418" spans="2:18" hidden="1">
      <c r="B2418" t="s">
        <v>64</v>
      </c>
      <c r="C2418" t="s">
        <v>26</v>
      </c>
      <c r="D2418" t="s">
        <v>905</v>
      </c>
      <c r="E2418" t="s">
        <v>766</v>
      </c>
      <c r="F2418" t="s">
        <v>378</v>
      </c>
      <c r="G2418" t="s">
        <v>68</v>
      </c>
      <c r="H2418">
        <v>1</v>
      </c>
      <c r="I2418" t="s">
        <v>496</v>
      </c>
      <c r="J2418" t="s">
        <v>1026</v>
      </c>
      <c r="K2418" t="s">
        <v>68</v>
      </c>
      <c r="L2418">
        <v>6</v>
      </c>
      <c r="M2418" t="s">
        <v>29</v>
      </c>
      <c r="N2418" t="s">
        <v>44</v>
      </c>
      <c r="P2418" cm="1">
        <f t="array" ref="P24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18" s="19" t="s">
        <v>406</v>
      </c>
    </row>
    <row r="2419" spans="2:18" hidden="1">
      <c r="B2419" t="s">
        <v>64</v>
      </c>
      <c r="C2419" t="s">
        <v>26</v>
      </c>
      <c r="D2419" t="s">
        <v>905</v>
      </c>
      <c r="E2419" t="s">
        <v>766</v>
      </c>
      <c r="F2419" t="s">
        <v>378</v>
      </c>
      <c r="G2419" t="s">
        <v>68</v>
      </c>
      <c r="H2419">
        <v>1</v>
      </c>
      <c r="I2419" t="s">
        <v>492</v>
      </c>
      <c r="J2419" t="s">
        <v>1024</v>
      </c>
      <c r="K2419" t="s">
        <v>68</v>
      </c>
      <c r="L2419">
        <v>1</v>
      </c>
      <c r="M2419" t="s">
        <v>29</v>
      </c>
      <c r="N2419" t="s">
        <v>42</v>
      </c>
      <c r="P2419" cm="1">
        <f t="array" ref="P24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19" s="19" t="s">
        <v>406</v>
      </c>
    </row>
    <row r="2420" spans="2:18" hidden="1">
      <c r="B2420" t="s">
        <v>64</v>
      </c>
      <c r="C2420" t="s">
        <v>26</v>
      </c>
      <c r="D2420" t="s">
        <v>905</v>
      </c>
      <c r="E2420" t="s">
        <v>766</v>
      </c>
      <c r="F2420" t="s">
        <v>378</v>
      </c>
      <c r="G2420" t="s">
        <v>68</v>
      </c>
      <c r="H2420">
        <v>1</v>
      </c>
      <c r="I2420" t="s">
        <v>507</v>
      </c>
      <c r="J2420" t="s">
        <v>964</v>
      </c>
      <c r="K2420" t="s">
        <v>68</v>
      </c>
      <c r="L2420">
        <v>1</v>
      </c>
      <c r="M2420" t="s">
        <v>29</v>
      </c>
      <c r="N2420" t="s">
        <v>508</v>
      </c>
      <c r="P2420" cm="1">
        <f t="array" ref="P24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20" s="19" t="s">
        <v>406</v>
      </c>
    </row>
    <row r="2421" spans="2:18" hidden="1">
      <c r="B2421" t="s">
        <v>64</v>
      </c>
      <c r="C2421" t="s">
        <v>26</v>
      </c>
      <c r="D2421" t="s">
        <v>905</v>
      </c>
      <c r="E2421" t="s">
        <v>766</v>
      </c>
      <c r="F2421" t="s">
        <v>378</v>
      </c>
      <c r="G2421" t="s">
        <v>512</v>
      </c>
      <c r="H2421">
        <v>1</v>
      </c>
      <c r="I2421" t="s">
        <v>515</v>
      </c>
      <c r="J2421" t="s">
        <v>516</v>
      </c>
      <c r="K2421" t="s">
        <v>512</v>
      </c>
      <c r="L2421">
        <v>1</v>
      </c>
      <c r="M2421" t="s">
        <v>29</v>
      </c>
      <c r="N2421" t="s">
        <v>19</v>
      </c>
      <c r="P2421" cm="1">
        <f t="array" ref="P24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21" s="19" t="s">
        <v>406</v>
      </c>
    </row>
    <row r="2422" spans="2:18" hidden="1">
      <c r="B2422" t="s">
        <v>64</v>
      </c>
      <c r="C2422" t="s">
        <v>26</v>
      </c>
      <c r="D2422" t="s">
        <v>905</v>
      </c>
      <c r="E2422" t="s">
        <v>766</v>
      </c>
      <c r="F2422" t="s">
        <v>378</v>
      </c>
      <c r="G2422" t="s">
        <v>512</v>
      </c>
      <c r="H2422">
        <v>1</v>
      </c>
      <c r="I2422" t="s">
        <v>667</v>
      </c>
      <c r="J2422" t="s">
        <v>668</v>
      </c>
      <c r="K2422" t="s">
        <v>512</v>
      </c>
      <c r="L2422">
        <v>1</v>
      </c>
      <c r="M2422" t="s">
        <v>29</v>
      </c>
      <c r="N2422" t="s">
        <v>19</v>
      </c>
      <c r="P2422" cm="1">
        <f t="array" ref="P24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22" s="19" t="s">
        <v>406</v>
      </c>
    </row>
    <row r="2423" spans="2:18" hidden="1">
      <c r="B2423" t="s">
        <v>64</v>
      </c>
      <c r="C2423" t="s">
        <v>26</v>
      </c>
      <c r="D2423" t="s">
        <v>905</v>
      </c>
      <c r="E2423" t="s">
        <v>766</v>
      </c>
      <c r="F2423" t="s">
        <v>378</v>
      </c>
      <c r="G2423" t="s">
        <v>512</v>
      </c>
      <c r="H2423">
        <v>1</v>
      </c>
      <c r="I2423" t="s">
        <v>669</v>
      </c>
      <c r="J2423" t="s">
        <v>670</v>
      </c>
      <c r="K2423" t="s">
        <v>512</v>
      </c>
      <c r="L2423">
        <v>1</v>
      </c>
      <c r="M2423" t="s">
        <v>29</v>
      </c>
      <c r="N2423" t="s">
        <v>19</v>
      </c>
      <c r="P2423" cm="1">
        <f t="array" ref="P24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23" s="19" t="s">
        <v>406</v>
      </c>
    </row>
    <row r="2424" spans="2:18" hidden="1">
      <c r="B2424" t="s">
        <v>64</v>
      </c>
      <c r="C2424" t="s">
        <v>26</v>
      </c>
      <c r="D2424" t="s">
        <v>905</v>
      </c>
      <c r="E2424" t="s">
        <v>766</v>
      </c>
      <c r="F2424" t="s">
        <v>378</v>
      </c>
      <c r="G2424" t="s">
        <v>512</v>
      </c>
      <c r="H2424">
        <v>1</v>
      </c>
      <c r="I2424" t="s">
        <v>650</v>
      </c>
      <c r="J2424" t="s">
        <v>651</v>
      </c>
      <c r="K2424" t="s">
        <v>512</v>
      </c>
      <c r="L2424">
        <v>1</v>
      </c>
      <c r="M2424" t="s">
        <v>29</v>
      </c>
      <c r="N2424" t="s">
        <v>19</v>
      </c>
      <c r="P2424" cm="1">
        <f t="array" ref="P24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24" s="19" t="s">
        <v>406</v>
      </c>
    </row>
    <row r="2425" spans="2:18" hidden="1">
      <c r="B2425" t="s">
        <v>64</v>
      </c>
      <c r="C2425" t="s">
        <v>26</v>
      </c>
      <c r="D2425" t="s">
        <v>905</v>
      </c>
      <c r="E2425" t="s">
        <v>766</v>
      </c>
      <c r="F2425" t="s">
        <v>378</v>
      </c>
      <c r="G2425" t="s">
        <v>512</v>
      </c>
      <c r="H2425">
        <v>1</v>
      </c>
      <c r="I2425" t="s">
        <v>560</v>
      </c>
      <c r="J2425" t="s">
        <v>561</v>
      </c>
      <c r="K2425" t="s">
        <v>512</v>
      </c>
      <c r="L2425">
        <v>1</v>
      </c>
      <c r="M2425" t="s">
        <v>29</v>
      </c>
      <c r="N2425" t="s">
        <v>19</v>
      </c>
      <c r="P2425" cm="1">
        <f t="array" ref="P24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25" s="19" t="s">
        <v>406</v>
      </c>
    </row>
    <row r="2426" spans="2:18" hidden="1">
      <c r="B2426" t="s">
        <v>64</v>
      </c>
      <c r="C2426" t="s">
        <v>26</v>
      </c>
      <c r="D2426" t="s">
        <v>905</v>
      </c>
      <c r="E2426" t="s">
        <v>766</v>
      </c>
      <c r="F2426" t="s">
        <v>378</v>
      </c>
      <c r="G2426" t="s">
        <v>512</v>
      </c>
      <c r="H2426">
        <v>1</v>
      </c>
      <c r="I2426" t="s">
        <v>752</v>
      </c>
      <c r="J2426" t="s">
        <v>955</v>
      </c>
      <c r="K2426" t="s">
        <v>512</v>
      </c>
      <c r="L2426">
        <v>1</v>
      </c>
      <c r="M2426" t="s">
        <v>29</v>
      </c>
      <c r="N2426" t="s">
        <v>19</v>
      </c>
      <c r="P2426" cm="1">
        <f t="array" ref="P24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26" s="19" t="s">
        <v>406</v>
      </c>
    </row>
    <row r="2427" spans="2:18" hidden="1">
      <c r="B2427" t="s">
        <v>64</v>
      </c>
      <c r="C2427" t="s">
        <v>26</v>
      </c>
      <c r="D2427" t="s">
        <v>905</v>
      </c>
      <c r="E2427" t="s">
        <v>766</v>
      </c>
      <c r="F2427" t="s">
        <v>378</v>
      </c>
      <c r="G2427" t="s">
        <v>512</v>
      </c>
      <c r="H2427">
        <v>1</v>
      </c>
      <c r="I2427" t="s">
        <v>753</v>
      </c>
      <c r="J2427" t="s">
        <v>956</v>
      </c>
      <c r="K2427" t="s">
        <v>512</v>
      </c>
      <c r="L2427">
        <v>1</v>
      </c>
      <c r="M2427" t="s">
        <v>29</v>
      </c>
      <c r="N2427" t="s">
        <v>19</v>
      </c>
      <c r="P2427" cm="1">
        <f t="array" ref="P24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27" s="19" t="s">
        <v>406</v>
      </c>
    </row>
    <row r="2428" spans="2:18" hidden="1">
      <c r="B2428" t="s">
        <v>64</v>
      </c>
      <c r="C2428" t="s">
        <v>26</v>
      </c>
      <c r="D2428" t="s">
        <v>905</v>
      </c>
      <c r="E2428" t="s">
        <v>766</v>
      </c>
      <c r="F2428" t="s">
        <v>378</v>
      </c>
      <c r="G2428" t="s">
        <v>512</v>
      </c>
      <c r="H2428">
        <v>1</v>
      </c>
      <c r="I2428" t="s">
        <v>755</v>
      </c>
      <c r="J2428" t="s">
        <v>957</v>
      </c>
      <c r="K2428" t="s">
        <v>512</v>
      </c>
      <c r="L2428">
        <v>1</v>
      </c>
      <c r="M2428" t="s">
        <v>29</v>
      </c>
      <c r="N2428" t="s">
        <v>19</v>
      </c>
      <c r="P2428" cm="1">
        <f t="array" ref="P24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28" s="19" t="s">
        <v>406</v>
      </c>
    </row>
    <row r="2429" spans="2:18" hidden="1">
      <c r="B2429" t="s">
        <v>64</v>
      </c>
      <c r="C2429" t="s">
        <v>26</v>
      </c>
      <c r="D2429" t="s">
        <v>905</v>
      </c>
      <c r="E2429" t="s">
        <v>766</v>
      </c>
      <c r="F2429" t="s">
        <v>378</v>
      </c>
      <c r="G2429" t="s">
        <v>512</v>
      </c>
      <c r="H2429">
        <v>1</v>
      </c>
      <c r="I2429" t="s">
        <v>757</v>
      </c>
      <c r="J2429" t="s">
        <v>958</v>
      </c>
      <c r="K2429" t="s">
        <v>512</v>
      </c>
      <c r="L2429">
        <v>1</v>
      </c>
      <c r="M2429" t="s">
        <v>29</v>
      </c>
      <c r="N2429" t="s">
        <v>19</v>
      </c>
      <c r="P2429" cm="1">
        <f t="array" ref="P24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29" s="19" t="s">
        <v>406</v>
      </c>
    </row>
    <row r="2430" spans="2:18" hidden="1">
      <c r="B2430" t="s">
        <v>63</v>
      </c>
      <c r="C2430" t="s">
        <v>27</v>
      </c>
      <c r="D2430" t="s">
        <v>30</v>
      </c>
      <c r="E2430" t="s">
        <v>1225</v>
      </c>
      <c r="F2430" t="s">
        <v>400</v>
      </c>
      <c r="G2430" t="s">
        <v>68</v>
      </c>
      <c r="H2430">
        <v>1</v>
      </c>
      <c r="I2430" t="s">
        <v>95</v>
      </c>
      <c r="J2430" t="s">
        <v>317</v>
      </c>
      <c r="K2430" t="s">
        <v>68</v>
      </c>
      <c r="L2430">
        <v>60</v>
      </c>
      <c r="M2430" t="s">
        <v>28</v>
      </c>
      <c r="N2430" t="s">
        <v>31</v>
      </c>
      <c r="P2430" cm="1">
        <f t="array" ref="P243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30" s="19" t="s">
        <v>406</v>
      </c>
    </row>
    <row r="2431" spans="2:18" hidden="1">
      <c r="B2431" t="s">
        <v>63</v>
      </c>
      <c r="C2431" t="s">
        <v>27</v>
      </c>
      <c r="D2431" t="s">
        <v>30</v>
      </c>
      <c r="E2431" t="s">
        <v>1225</v>
      </c>
      <c r="F2431" t="s">
        <v>400</v>
      </c>
      <c r="G2431" t="s">
        <v>68</v>
      </c>
      <c r="H2431">
        <v>1</v>
      </c>
      <c r="I2431" t="s">
        <v>248</v>
      </c>
      <c r="J2431" t="s">
        <v>968</v>
      </c>
      <c r="K2431" t="s">
        <v>106</v>
      </c>
      <c r="L2431">
        <v>2.2952159999999999</v>
      </c>
      <c r="M2431" t="s">
        <v>29</v>
      </c>
      <c r="N2431" t="s">
        <v>38</v>
      </c>
      <c r="P2431" cm="1">
        <f t="array" ref="P243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31" s="19" t="s">
        <v>406</v>
      </c>
    </row>
    <row r="2432" spans="2:18" hidden="1">
      <c r="B2432" t="s">
        <v>63</v>
      </c>
      <c r="C2432" t="s">
        <v>27</v>
      </c>
      <c r="D2432" t="s">
        <v>30</v>
      </c>
      <c r="E2432" t="s">
        <v>1225</v>
      </c>
      <c r="F2432" t="s">
        <v>400</v>
      </c>
      <c r="G2432" t="s">
        <v>68</v>
      </c>
      <c r="H2432">
        <v>1</v>
      </c>
      <c r="I2432" t="s">
        <v>266</v>
      </c>
      <c r="J2432" t="s">
        <v>1248</v>
      </c>
      <c r="K2432" t="s">
        <v>68</v>
      </c>
      <c r="L2432">
        <v>1</v>
      </c>
      <c r="M2432" t="s">
        <v>29</v>
      </c>
      <c r="N2432" t="s">
        <v>34</v>
      </c>
      <c r="P2432" cm="1">
        <f t="array" ref="P2432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432" s="19" t="s">
        <v>406</v>
      </c>
    </row>
    <row r="2433" spans="2:18" hidden="1">
      <c r="B2433" t="s">
        <v>63</v>
      </c>
      <c r="C2433" t="s">
        <v>27</v>
      </c>
      <c r="D2433" t="s">
        <v>30</v>
      </c>
      <c r="E2433" t="s">
        <v>1225</v>
      </c>
      <c r="F2433" t="s">
        <v>400</v>
      </c>
      <c r="G2433" t="s">
        <v>68</v>
      </c>
      <c r="H2433">
        <v>1</v>
      </c>
      <c r="I2433" t="s">
        <v>303</v>
      </c>
      <c r="J2433" t="s">
        <v>1249</v>
      </c>
      <c r="K2433" t="s">
        <v>68</v>
      </c>
      <c r="L2433">
        <v>1</v>
      </c>
      <c r="M2433" t="s">
        <v>29</v>
      </c>
      <c r="N2433" t="s">
        <v>35</v>
      </c>
      <c r="P2433" cm="1">
        <f t="array" ref="P2433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433" s="19" t="s">
        <v>406</v>
      </c>
    </row>
    <row r="2434" spans="2:18" hidden="1">
      <c r="B2434" t="s">
        <v>63</v>
      </c>
      <c r="C2434" t="s">
        <v>27</v>
      </c>
      <c r="D2434" t="s">
        <v>30</v>
      </c>
      <c r="E2434" t="s">
        <v>1225</v>
      </c>
      <c r="F2434" t="s">
        <v>400</v>
      </c>
      <c r="G2434" t="s">
        <v>68</v>
      </c>
      <c r="H2434">
        <v>1</v>
      </c>
      <c r="I2434" t="s">
        <v>227</v>
      </c>
      <c r="J2434" t="s">
        <v>228</v>
      </c>
      <c r="K2434" t="s">
        <v>23</v>
      </c>
      <c r="L2434">
        <v>4.3230000000000004</v>
      </c>
      <c r="M2434" t="s">
        <v>29</v>
      </c>
      <c r="N2434" t="s">
        <v>41</v>
      </c>
      <c r="P2434" cm="1">
        <f t="array" ref="P2434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434" s="19" t="s">
        <v>406</v>
      </c>
    </row>
    <row r="2435" spans="2:18" hidden="1">
      <c r="B2435" t="s">
        <v>63</v>
      </c>
      <c r="C2435" t="s">
        <v>27</v>
      </c>
      <c r="D2435" t="s">
        <v>30</v>
      </c>
      <c r="E2435" t="s">
        <v>1231</v>
      </c>
      <c r="F2435" t="s">
        <v>401</v>
      </c>
      <c r="G2435" t="s">
        <v>68</v>
      </c>
      <c r="H2435">
        <v>1</v>
      </c>
      <c r="I2435" t="s">
        <v>248</v>
      </c>
      <c r="J2435" t="s">
        <v>968</v>
      </c>
      <c r="K2435" t="s">
        <v>106</v>
      </c>
      <c r="L2435">
        <v>3.315312</v>
      </c>
      <c r="M2435" t="s">
        <v>29</v>
      </c>
      <c r="N2435" t="s">
        <v>38</v>
      </c>
      <c r="P2435" cm="1">
        <f t="array" ref="P243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35" s="19" t="s">
        <v>406</v>
      </c>
    </row>
    <row r="2436" spans="2:18" hidden="1">
      <c r="B2436" t="s">
        <v>64</v>
      </c>
      <c r="C2436" t="s">
        <v>26</v>
      </c>
      <c r="D2436" t="s">
        <v>905</v>
      </c>
      <c r="E2436" t="s">
        <v>1303</v>
      </c>
      <c r="F2436" t="s">
        <v>396</v>
      </c>
      <c r="G2436" t="s">
        <v>68</v>
      </c>
      <c r="H2436">
        <v>1</v>
      </c>
      <c r="I2436" t="s">
        <v>492</v>
      </c>
      <c r="J2436" t="s">
        <v>1024</v>
      </c>
      <c r="K2436" t="s">
        <v>68</v>
      </c>
      <c r="L2436">
        <v>1</v>
      </c>
      <c r="M2436" t="s">
        <v>29</v>
      </c>
      <c r="N2436" t="s">
        <v>42</v>
      </c>
      <c r="P2436" cm="1">
        <f t="array" ref="P24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36" s="19" t="s">
        <v>406</v>
      </c>
    </row>
    <row r="2437" spans="2:18" hidden="1">
      <c r="B2437" t="s">
        <v>64</v>
      </c>
      <c r="C2437" t="s">
        <v>26</v>
      </c>
      <c r="D2437" t="s">
        <v>905</v>
      </c>
      <c r="E2437" t="s">
        <v>1303</v>
      </c>
      <c r="F2437" t="s">
        <v>396</v>
      </c>
      <c r="G2437" t="s">
        <v>68</v>
      </c>
      <c r="H2437">
        <v>1</v>
      </c>
      <c r="I2437" t="s">
        <v>229</v>
      </c>
      <c r="J2437" t="s">
        <v>230</v>
      </c>
      <c r="K2437" t="s">
        <v>23</v>
      </c>
      <c r="L2437">
        <v>5.72</v>
      </c>
      <c r="M2437" t="s">
        <v>28</v>
      </c>
      <c r="N2437" t="s">
        <v>36</v>
      </c>
      <c r="P2437" cm="1">
        <f t="array" ref="P24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37" s="19" t="s">
        <v>406</v>
      </c>
    </row>
    <row r="2438" spans="2:18" hidden="1">
      <c r="B2438" t="s">
        <v>64</v>
      </c>
      <c r="C2438" t="s">
        <v>26</v>
      </c>
      <c r="D2438" t="s">
        <v>905</v>
      </c>
      <c r="E2438" t="s">
        <v>1303</v>
      </c>
      <c r="F2438" t="s">
        <v>396</v>
      </c>
      <c r="G2438" t="s">
        <v>68</v>
      </c>
      <c r="H2438">
        <v>1</v>
      </c>
      <c r="I2438" t="s">
        <v>1263</v>
      </c>
      <c r="J2438" t="s">
        <v>396</v>
      </c>
      <c r="K2438" t="s">
        <v>68</v>
      </c>
      <c r="L2438">
        <v>1</v>
      </c>
      <c r="M2438" t="s">
        <v>28</v>
      </c>
      <c r="N2438" t="s">
        <v>30</v>
      </c>
      <c r="P2438" cm="1">
        <f t="array" ref="P24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38" s="19" t="s">
        <v>406</v>
      </c>
    </row>
    <row r="2439" spans="2:18" hidden="1">
      <c r="B2439" t="s">
        <v>64</v>
      </c>
      <c r="C2439" t="s">
        <v>26</v>
      </c>
      <c r="D2439" t="s">
        <v>905</v>
      </c>
      <c r="E2439" t="s">
        <v>1303</v>
      </c>
      <c r="F2439" t="s">
        <v>396</v>
      </c>
      <c r="G2439" t="s">
        <v>68</v>
      </c>
      <c r="H2439">
        <v>1</v>
      </c>
      <c r="I2439" t="s">
        <v>496</v>
      </c>
      <c r="J2439" t="s">
        <v>1026</v>
      </c>
      <c r="K2439" t="s">
        <v>68</v>
      </c>
      <c r="L2439">
        <v>6</v>
      </c>
      <c r="M2439" t="s">
        <v>29</v>
      </c>
      <c r="N2439" t="s">
        <v>44</v>
      </c>
      <c r="P2439" cm="1">
        <f t="array" ref="P24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39" s="19" t="s">
        <v>406</v>
      </c>
    </row>
    <row r="2440" spans="2:18" hidden="1">
      <c r="B2440" t="s">
        <v>64</v>
      </c>
      <c r="C2440" t="s">
        <v>26</v>
      </c>
      <c r="D2440" t="s">
        <v>905</v>
      </c>
      <c r="E2440" t="s">
        <v>1303</v>
      </c>
      <c r="F2440" t="s">
        <v>396</v>
      </c>
      <c r="G2440" t="s">
        <v>68</v>
      </c>
      <c r="H2440">
        <v>1</v>
      </c>
      <c r="I2440" t="s">
        <v>507</v>
      </c>
      <c r="J2440" t="s">
        <v>964</v>
      </c>
      <c r="K2440" t="s">
        <v>68</v>
      </c>
      <c r="L2440">
        <v>1</v>
      </c>
      <c r="M2440" t="s">
        <v>29</v>
      </c>
      <c r="N2440" t="s">
        <v>508</v>
      </c>
      <c r="P2440" cm="1">
        <f t="array" ref="P24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40" s="19" t="s">
        <v>406</v>
      </c>
    </row>
    <row r="2441" spans="2:18" hidden="1">
      <c r="B2441" t="s">
        <v>64</v>
      </c>
      <c r="C2441" t="s">
        <v>26</v>
      </c>
      <c r="D2441" t="s">
        <v>905</v>
      </c>
      <c r="E2441" t="s">
        <v>1303</v>
      </c>
      <c r="F2441" t="s">
        <v>396</v>
      </c>
      <c r="G2441" t="s">
        <v>512</v>
      </c>
      <c r="H2441">
        <v>1</v>
      </c>
      <c r="I2441" t="s">
        <v>513</v>
      </c>
      <c r="J2441" t="s">
        <v>514</v>
      </c>
      <c r="K2441" t="s">
        <v>512</v>
      </c>
      <c r="L2441">
        <v>1</v>
      </c>
      <c r="M2441" t="s">
        <v>29</v>
      </c>
      <c r="N2441" t="s">
        <v>19</v>
      </c>
      <c r="P2441" cm="1">
        <f t="array" ref="P24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41" s="19" t="s">
        <v>406</v>
      </c>
    </row>
    <row r="2442" spans="2:18" hidden="1">
      <c r="B2442" t="s">
        <v>64</v>
      </c>
      <c r="C2442" t="s">
        <v>26</v>
      </c>
      <c r="D2442" t="s">
        <v>905</v>
      </c>
      <c r="E2442" t="s">
        <v>1303</v>
      </c>
      <c r="F2442" t="s">
        <v>396</v>
      </c>
      <c r="G2442" t="s">
        <v>512</v>
      </c>
      <c r="H2442">
        <v>1</v>
      </c>
      <c r="I2442" t="s">
        <v>723</v>
      </c>
      <c r="J2442" t="s">
        <v>724</v>
      </c>
      <c r="K2442" t="s">
        <v>512</v>
      </c>
      <c r="L2442">
        <v>1</v>
      </c>
      <c r="M2442" t="s">
        <v>29</v>
      </c>
      <c r="N2442" t="s">
        <v>19</v>
      </c>
      <c r="P2442" cm="1">
        <f t="array" ref="P24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42" s="19" t="s">
        <v>406</v>
      </c>
    </row>
    <row r="2443" spans="2:18" hidden="1">
      <c r="B2443" t="s">
        <v>64</v>
      </c>
      <c r="C2443" t="s">
        <v>26</v>
      </c>
      <c r="D2443" t="s">
        <v>905</v>
      </c>
      <c r="E2443" t="s">
        <v>1303</v>
      </c>
      <c r="F2443" t="s">
        <v>396</v>
      </c>
      <c r="G2443" t="s">
        <v>512</v>
      </c>
      <c r="H2443">
        <v>1</v>
      </c>
      <c r="I2443" t="s">
        <v>725</v>
      </c>
      <c r="J2443" t="s">
        <v>726</v>
      </c>
      <c r="K2443" t="s">
        <v>512</v>
      </c>
      <c r="L2443">
        <v>1</v>
      </c>
      <c r="M2443" t="s">
        <v>29</v>
      </c>
      <c r="N2443" t="s">
        <v>19</v>
      </c>
      <c r="P2443" cm="1">
        <f t="array" ref="P24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43" s="19" t="s">
        <v>406</v>
      </c>
    </row>
    <row r="2444" spans="2:18" hidden="1">
      <c r="B2444" t="s">
        <v>64</v>
      </c>
      <c r="C2444" t="s">
        <v>26</v>
      </c>
      <c r="D2444" t="s">
        <v>905</v>
      </c>
      <c r="E2444" t="s">
        <v>1303</v>
      </c>
      <c r="F2444" t="s">
        <v>396</v>
      </c>
      <c r="G2444" t="s">
        <v>512</v>
      </c>
      <c r="H2444">
        <v>1</v>
      </c>
      <c r="I2444" t="s">
        <v>727</v>
      </c>
      <c r="J2444" t="s">
        <v>686</v>
      </c>
      <c r="K2444" t="s">
        <v>512</v>
      </c>
      <c r="L2444">
        <v>1</v>
      </c>
      <c r="M2444" t="s">
        <v>29</v>
      </c>
      <c r="N2444" t="s">
        <v>19</v>
      </c>
      <c r="P2444" cm="1">
        <f t="array" ref="P24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44" s="19" t="s">
        <v>406</v>
      </c>
    </row>
    <row r="2445" spans="2:18" hidden="1">
      <c r="B2445" t="s">
        <v>64</v>
      </c>
      <c r="C2445" t="s">
        <v>26</v>
      </c>
      <c r="D2445" t="s">
        <v>905</v>
      </c>
      <c r="E2445" t="s">
        <v>1303</v>
      </c>
      <c r="F2445" t="s">
        <v>396</v>
      </c>
      <c r="G2445" t="s">
        <v>512</v>
      </c>
      <c r="H2445">
        <v>1</v>
      </c>
      <c r="I2445" t="s">
        <v>752</v>
      </c>
      <c r="J2445" t="s">
        <v>955</v>
      </c>
      <c r="K2445" t="s">
        <v>512</v>
      </c>
      <c r="L2445">
        <v>1</v>
      </c>
      <c r="M2445" t="s">
        <v>29</v>
      </c>
      <c r="N2445" t="s">
        <v>19</v>
      </c>
      <c r="P2445" cm="1">
        <f t="array" ref="P24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45" s="19" t="s">
        <v>406</v>
      </c>
    </row>
    <row r="2446" spans="2:18" hidden="1">
      <c r="B2446" t="s">
        <v>64</v>
      </c>
      <c r="C2446" t="s">
        <v>26</v>
      </c>
      <c r="D2446" t="s">
        <v>905</v>
      </c>
      <c r="E2446" t="s">
        <v>1303</v>
      </c>
      <c r="F2446" t="s">
        <v>396</v>
      </c>
      <c r="G2446" t="s">
        <v>512</v>
      </c>
      <c r="H2446">
        <v>1</v>
      </c>
      <c r="I2446" t="s">
        <v>753</v>
      </c>
      <c r="J2446" t="s">
        <v>956</v>
      </c>
      <c r="K2446" t="s">
        <v>512</v>
      </c>
      <c r="L2446">
        <v>1</v>
      </c>
      <c r="M2446" t="s">
        <v>29</v>
      </c>
      <c r="N2446" t="s">
        <v>19</v>
      </c>
      <c r="P2446" cm="1">
        <f t="array" ref="P24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46" s="19" t="s">
        <v>406</v>
      </c>
    </row>
    <row r="2447" spans="2:18" hidden="1">
      <c r="B2447" t="s">
        <v>64</v>
      </c>
      <c r="C2447" t="s">
        <v>26</v>
      </c>
      <c r="D2447" t="s">
        <v>905</v>
      </c>
      <c r="E2447" t="s">
        <v>1303</v>
      </c>
      <c r="F2447" t="s">
        <v>396</v>
      </c>
      <c r="G2447" t="s">
        <v>512</v>
      </c>
      <c r="H2447">
        <v>1</v>
      </c>
      <c r="I2447" t="s">
        <v>755</v>
      </c>
      <c r="J2447" t="s">
        <v>957</v>
      </c>
      <c r="K2447" t="s">
        <v>512</v>
      </c>
      <c r="L2447">
        <v>1</v>
      </c>
      <c r="M2447" t="s">
        <v>29</v>
      </c>
      <c r="N2447" t="s">
        <v>19</v>
      </c>
      <c r="P2447" cm="1">
        <f t="array" ref="P24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47" s="19" t="s">
        <v>406</v>
      </c>
    </row>
    <row r="2448" spans="2:18" hidden="1">
      <c r="B2448" t="s">
        <v>64</v>
      </c>
      <c r="C2448" t="s">
        <v>26</v>
      </c>
      <c r="D2448" t="s">
        <v>905</v>
      </c>
      <c r="E2448" t="s">
        <v>1303</v>
      </c>
      <c r="F2448" t="s">
        <v>396</v>
      </c>
      <c r="G2448" t="s">
        <v>512</v>
      </c>
      <c r="H2448">
        <v>1</v>
      </c>
      <c r="I2448" t="s">
        <v>757</v>
      </c>
      <c r="J2448" t="s">
        <v>958</v>
      </c>
      <c r="K2448" t="s">
        <v>512</v>
      </c>
      <c r="L2448">
        <v>1</v>
      </c>
      <c r="M2448" t="s">
        <v>29</v>
      </c>
      <c r="N2448" t="s">
        <v>19</v>
      </c>
      <c r="P2448" cm="1">
        <f t="array" ref="P24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48" s="19" t="s">
        <v>406</v>
      </c>
    </row>
    <row r="2449" spans="2:18" hidden="1">
      <c r="B2449" t="s">
        <v>64</v>
      </c>
      <c r="C2449" t="s">
        <v>26</v>
      </c>
      <c r="D2449" t="s">
        <v>905</v>
      </c>
      <c r="E2449" t="s">
        <v>1303</v>
      </c>
      <c r="F2449" t="s">
        <v>396</v>
      </c>
      <c r="G2449" t="s">
        <v>512</v>
      </c>
      <c r="H2449">
        <v>1</v>
      </c>
      <c r="I2449" t="s">
        <v>759</v>
      </c>
      <c r="J2449" t="s">
        <v>1027</v>
      </c>
      <c r="K2449" t="s">
        <v>512</v>
      </c>
      <c r="L2449">
        <v>1</v>
      </c>
      <c r="M2449" t="s">
        <v>29</v>
      </c>
      <c r="N2449" t="s">
        <v>19</v>
      </c>
      <c r="P2449" cm="1">
        <f t="array" ref="P24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49" s="19" t="s">
        <v>406</v>
      </c>
    </row>
    <row r="2450" spans="2:18" hidden="1">
      <c r="B2450" t="s">
        <v>64</v>
      </c>
      <c r="C2450" t="s">
        <v>26</v>
      </c>
      <c r="D2450" t="s">
        <v>905</v>
      </c>
      <c r="E2450" t="s">
        <v>1303</v>
      </c>
      <c r="F2450" t="s">
        <v>396</v>
      </c>
      <c r="G2450" t="s">
        <v>512</v>
      </c>
      <c r="H2450">
        <v>1</v>
      </c>
      <c r="I2450" t="s">
        <v>760</v>
      </c>
      <c r="J2450" t="s">
        <v>1028</v>
      </c>
      <c r="K2450" t="s">
        <v>512</v>
      </c>
      <c r="L2450">
        <v>1</v>
      </c>
      <c r="M2450" t="s">
        <v>29</v>
      </c>
      <c r="N2450" t="s">
        <v>19</v>
      </c>
      <c r="P2450" cm="1">
        <f t="array" ref="P24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50" s="19" t="s">
        <v>406</v>
      </c>
    </row>
    <row r="2451" spans="2:18" hidden="1">
      <c r="B2451" t="s">
        <v>63</v>
      </c>
      <c r="C2451" t="s">
        <v>27</v>
      </c>
      <c r="D2451" t="s">
        <v>30</v>
      </c>
      <c r="E2451" t="s">
        <v>1231</v>
      </c>
      <c r="F2451" t="s">
        <v>401</v>
      </c>
      <c r="G2451" t="s">
        <v>68</v>
      </c>
      <c r="H2451">
        <v>1</v>
      </c>
      <c r="I2451" t="s">
        <v>267</v>
      </c>
      <c r="J2451" t="s">
        <v>1250</v>
      </c>
      <c r="K2451" t="s">
        <v>68</v>
      </c>
      <c r="L2451">
        <v>1</v>
      </c>
      <c r="M2451" t="s">
        <v>29</v>
      </c>
      <c r="N2451" t="s">
        <v>34</v>
      </c>
      <c r="P2451" cm="1">
        <f t="array" ref="P245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451" s="19" t="s">
        <v>406</v>
      </c>
    </row>
    <row r="2452" spans="2:18" hidden="1">
      <c r="B2452" t="s">
        <v>63</v>
      </c>
      <c r="C2452" t="s">
        <v>27</v>
      </c>
      <c r="D2452" t="s">
        <v>30</v>
      </c>
      <c r="E2452" t="s">
        <v>1231</v>
      </c>
      <c r="F2452" t="s">
        <v>401</v>
      </c>
      <c r="G2452" t="s">
        <v>68</v>
      </c>
      <c r="H2452">
        <v>1</v>
      </c>
      <c r="I2452" t="s">
        <v>1284</v>
      </c>
      <c r="J2452" t="s">
        <v>1285</v>
      </c>
      <c r="K2452" t="s">
        <v>68</v>
      </c>
      <c r="L2452">
        <v>1</v>
      </c>
      <c r="M2452" t="s">
        <v>29</v>
      </c>
      <c r="N2452" t="s">
        <v>35</v>
      </c>
      <c r="P2452" cm="1">
        <f t="array" ref="P245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452" s="19" t="s">
        <v>406</v>
      </c>
    </row>
    <row r="2453" spans="2:18" hidden="1">
      <c r="B2453" t="s">
        <v>63</v>
      </c>
      <c r="C2453" t="s">
        <v>27</v>
      </c>
      <c r="D2453" t="s">
        <v>30</v>
      </c>
      <c r="E2453" t="s">
        <v>1231</v>
      </c>
      <c r="F2453" t="s">
        <v>401</v>
      </c>
      <c r="G2453" t="s">
        <v>68</v>
      </c>
      <c r="H2453">
        <v>1</v>
      </c>
      <c r="I2453" t="s">
        <v>227</v>
      </c>
      <c r="J2453" t="s">
        <v>228</v>
      </c>
      <c r="K2453" t="s">
        <v>23</v>
      </c>
      <c r="L2453">
        <v>3.14</v>
      </c>
      <c r="M2453" t="s">
        <v>29</v>
      </c>
      <c r="N2453" t="s">
        <v>41</v>
      </c>
      <c r="P2453" cm="1">
        <f t="array" ref="P245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453" s="19" t="s">
        <v>406</v>
      </c>
    </row>
    <row r="2454" spans="2:18" hidden="1">
      <c r="B2454" t="s">
        <v>63</v>
      </c>
      <c r="C2454" t="s">
        <v>27</v>
      </c>
      <c r="D2454" t="s">
        <v>30</v>
      </c>
      <c r="E2454" t="s">
        <v>480</v>
      </c>
      <c r="F2454" t="s">
        <v>402</v>
      </c>
      <c r="G2454" t="s">
        <v>68</v>
      </c>
      <c r="H2454">
        <v>1</v>
      </c>
      <c r="I2454" t="s">
        <v>91</v>
      </c>
      <c r="J2454" t="s">
        <v>233</v>
      </c>
      <c r="K2454" t="s">
        <v>68</v>
      </c>
      <c r="L2454">
        <v>24</v>
      </c>
      <c r="M2454" t="s">
        <v>28</v>
      </c>
      <c r="N2454" t="s">
        <v>31</v>
      </c>
      <c r="P2454" cm="1">
        <f t="array" ref="P245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54" s="19" t="s">
        <v>406</v>
      </c>
    </row>
    <row r="2455" spans="2:18" hidden="1">
      <c r="B2455" t="s">
        <v>63</v>
      </c>
      <c r="C2455" t="s">
        <v>27</v>
      </c>
      <c r="D2455" t="s">
        <v>30</v>
      </c>
      <c r="E2455" t="s">
        <v>480</v>
      </c>
      <c r="F2455" t="s">
        <v>402</v>
      </c>
      <c r="G2455" t="s">
        <v>68</v>
      </c>
      <c r="H2455">
        <v>1</v>
      </c>
      <c r="I2455" t="s">
        <v>87</v>
      </c>
      <c r="J2455" t="s">
        <v>236</v>
      </c>
      <c r="K2455" t="s">
        <v>68</v>
      </c>
      <c r="L2455">
        <v>24</v>
      </c>
      <c r="M2455" t="s">
        <v>28</v>
      </c>
      <c r="N2455" t="s">
        <v>31</v>
      </c>
      <c r="P2455" cm="1">
        <f t="array" ref="P245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55" s="19" t="s">
        <v>406</v>
      </c>
    </row>
    <row r="2456" spans="2:18" hidden="1">
      <c r="B2456" t="s">
        <v>63</v>
      </c>
      <c r="C2456" t="s">
        <v>27</v>
      </c>
      <c r="D2456" t="s">
        <v>30</v>
      </c>
      <c r="E2456" t="s">
        <v>480</v>
      </c>
      <c r="F2456" t="s">
        <v>402</v>
      </c>
      <c r="G2456" t="s">
        <v>68</v>
      </c>
      <c r="H2456">
        <v>1</v>
      </c>
      <c r="I2456" t="s">
        <v>248</v>
      </c>
      <c r="J2456" t="s">
        <v>968</v>
      </c>
      <c r="K2456" t="s">
        <v>106</v>
      </c>
      <c r="L2456">
        <v>0.85780800000000001</v>
      </c>
      <c r="M2456" t="s">
        <v>29</v>
      </c>
      <c r="N2456" t="s">
        <v>38</v>
      </c>
      <c r="P2456" cm="1">
        <f t="array" ref="P245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56" s="19" t="s">
        <v>406</v>
      </c>
    </row>
    <row r="2457" spans="2:18" hidden="1">
      <c r="B2457" t="s">
        <v>64</v>
      </c>
      <c r="C2457" t="s">
        <v>26</v>
      </c>
      <c r="D2457" t="s">
        <v>905</v>
      </c>
      <c r="E2457" t="s">
        <v>1304</v>
      </c>
      <c r="F2457" t="s">
        <v>397</v>
      </c>
      <c r="G2457" t="s">
        <v>68</v>
      </c>
      <c r="H2457">
        <v>1</v>
      </c>
      <c r="I2457" t="s">
        <v>492</v>
      </c>
      <c r="J2457" t="s">
        <v>1024</v>
      </c>
      <c r="K2457" t="s">
        <v>68</v>
      </c>
      <c r="L2457">
        <v>1</v>
      </c>
      <c r="M2457" t="s">
        <v>29</v>
      </c>
      <c r="N2457" t="s">
        <v>42</v>
      </c>
      <c r="P2457" cm="1">
        <f t="array" ref="P24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57" s="19" t="s">
        <v>406</v>
      </c>
    </row>
    <row r="2458" spans="2:18" hidden="1">
      <c r="B2458" t="s">
        <v>64</v>
      </c>
      <c r="C2458" t="s">
        <v>26</v>
      </c>
      <c r="D2458" t="s">
        <v>905</v>
      </c>
      <c r="E2458" t="s">
        <v>1304</v>
      </c>
      <c r="F2458" t="s">
        <v>397</v>
      </c>
      <c r="G2458" t="s">
        <v>68</v>
      </c>
      <c r="H2458">
        <v>1</v>
      </c>
      <c r="I2458" t="s">
        <v>229</v>
      </c>
      <c r="J2458" t="s">
        <v>230</v>
      </c>
      <c r="K2458" t="s">
        <v>23</v>
      </c>
      <c r="L2458">
        <v>7.3</v>
      </c>
      <c r="M2458" t="s">
        <v>28</v>
      </c>
      <c r="N2458" t="s">
        <v>36</v>
      </c>
      <c r="P2458" cm="1">
        <f t="array" ref="P24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58" s="19" t="s">
        <v>406</v>
      </c>
    </row>
    <row r="2459" spans="2:18" hidden="1">
      <c r="B2459" t="s">
        <v>64</v>
      </c>
      <c r="C2459" t="s">
        <v>26</v>
      </c>
      <c r="D2459" t="s">
        <v>905</v>
      </c>
      <c r="E2459" t="s">
        <v>1304</v>
      </c>
      <c r="F2459" t="s">
        <v>397</v>
      </c>
      <c r="G2459" t="s">
        <v>68</v>
      </c>
      <c r="H2459">
        <v>1</v>
      </c>
      <c r="I2459" t="s">
        <v>1305</v>
      </c>
      <c r="J2459" t="s">
        <v>397</v>
      </c>
      <c r="K2459" t="s">
        <v>68</v>
      </c>
      <c r="L2459">
        <v>1</v>
      </c>
      <c r="M2459" t="s">
        <v>28</v>
      </c>
      <c r="N2459" t="s">
        <v>30</v>
      </c>
      <c r="P2459" cm="1">
        <f t="array" ref="P24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59" s="19" t="s">
        <v>406</v>
      </c>
    </row>
    <row r="2460" spans="2:18" hidden="1">
      <c r="B2460" t="s">
        <v>64</v>
      </c>
      <c r="C2460" t="s">
        <v>26</v>
      </c>
      <c r="D2460" t="s">
        <v>905</v>
      </c>
      <c r="E2460" t="s">
        <v>1304</v>
      </c>
      <c r="F2460" t="s">
        <v>397</v>
      </c>
      <c r="G2460" t="s">
        <v>68</v>
      </c>
      <c r="H2460">
        <v>1</v>
      </c>
      <c r="I2460" t="s">
        <v>496</v>
      </c>
      <c r="J2460" t="s">
        <v>1026</v>
      </c>
      <c r="K2460" t="s">
        <v>68</v>
      </c>
      <c r="L2460">
        <v>6</v>
      </c>
      <c r="M2460" t="s">
        <v>29</v>
      </c>
      <c r="N2460" t="s">
        <v>44</v>
      </c>
      <c r="P2460" cm="1">
        <f t="array" ref="P24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60" s="19" t="s">
        <v>406</v>
      </c>
    </row>
    <row r="2461" spans="2:18" hidden="1">
      <c r="B2461" t="s">
        <v>64</v>
      </c>
      <c r="C2461" t="s">
        <v>26</v>
      </c>
      <c r="D2461" t="s">
        <v>905</v>
      </c>
      <c r="E2461" t="s">
        <v>1304</v>
      </c>
      <c r="F2461" t="s">
        <v>397</v>
      </c>
      <c r="G2461" t="s">
        <v>68</v>
      </c>
      <c r="H2461">
        <v>1</v>
      </c>
      <c r="I2461" t="s">
        <v>507</v>
      </c>
      <c r="J2461" t="s">
        <v>964</v>
      </c>
      <c r="K2461" t="s">
        <v>68</v>
      </c>
      <c r="L2461">
        <v>1</v>
      </c>
      <c r="M2461" t="s">
        <v>29</v>
      </c>
      <c r="N2461" t="s">
        <v>508</v>
      </c>
      <c r="P2461" cm="1">
        <f t="array" ref="P24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61" s="19" t="s">
        <v>406</v>
      </c>
    </row>
    <row r="2462" spans="2:18" hidden="1">
      <c r="B2462" t="s">
        <v>64</v>
      </c>
      <c r="C2462" t="s">
        <v>26</v>
      </c>
      <c r="D2462" t="s">
        <v>905</v>
      </c>
      <c r="E2462" t="s">
        <v>1304</v>
      </c>
      <c r="F2462" t="s">
        <v>397</v>
      </c>
      <c r="G2462" t="s">
        <v>512</v>
      </c>
      <c r="H2462">
        <v>1</v>
      </c>
      <c r="I2462" t="s">
        <v>513</v>
      </c>
      <c r="J2462" t="s">
        <v>514</v>
      </c>
      <c r="K2462" t="s">
        <v>512</v>
      </c>
      <c r="L2462">
        <v>1</v>
      </c>
      <c r="M2462" t="s">
        <v>29</v>
      </c>
      <c r="N2462" t="s">
        <v>19</v>
      </c>
      <c r="P2462" cm="1">
        <f t="array" ref="P24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62" s="19" t="s">
        <v>406</v>
      </c>
    </row>
    <row r="2463" spans="2:18" hidden="1">
      <c r="B2463" t="s">
        <v>64</v>
      </c>
      <c r="C2463" t="s">
        <v>26</v>
      </c>
      <c r="D2463" t="s">
        <v>905</v>
      </c>
      <c r="E2463" t="s">
        <v>1304</v>
      </c>
      <c r="F2463" t="s">
        <v>397</v>
      </c>
      <c r="G2463" t="s">
        <v>512</v>
      </c>
      <c r="H2463">
        <v>1</v>
      </c>
      <c r="I2463" t="s">
        <v>728</v>
      </c>
      <c r="J2463" t="s">
        <v>729</v>
      </c>
      <c r="K2463" t="s">
        <v>512</v>
      </c>
      <c r="L2463">
        <v>1</v>
      </c>
      <c r="M2463" t="s">
        <v>29</v>
      </c>
      <c r="N2463" t="s">
        <v>19</v>
      </c>
      <c r="P2463" cm="1">
        <f t="array" ref="P24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63" s="19" t="s">
        <v>406</v>
      </c>
    </row>
    <row r="2464" spans="2:18" hidden="1">
      <c r="B2464" t="s">
        <v>64</v>
      </c>
      <c r="C2464" t="s">
        <v>26</v>
      </c>
      <c r="D2464" t="s">
        <v>905</v>
      </c>
      <c r="E2464" t="s">
        <v>1304</v>
      </c>
      <c r="F2464" t="s">
        <v>397</v>
      </c>
      <c r="G2464" t="s">
        <v>512</v>
      </c>
      <c r="H2464">
        <v>1</v>
      </c>
      <c r="I2464" t="s">
        <v>730</v>
      </c>
      <c r="J2464" t="s">
        <v>731</v>
      </c>
      <c r="K2464" t="s">
        <v>512</v>
      </c>
      <c r="L2464">
        <v>1</v>
      </c>
      <c r="M2464" t="s">
        <v>29</v>
      </c>
      <c r="N2464" t="s">
        <v>19</v>
      </c>
      <c r="P2464" cm="1">
        <f t="array" ref="P24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64" s="19" t="s">
        <v>406</v>
      </c>
    </row>
    <row r="2465" spans="2:18" hidden="1">
      <c r="B2465" t="s">
        <v>64</v>
      </c>
      <c r="C2465" t="s">
        <v>26</v>
      </c>
      <c r="D2465" t="s">
        <v>905</v>
      </c>
      <c r="E2465" t="s">
        <v>1304</v>
      </c>
      <c r="F2465" t="s">
        <v>397</v>
      </c>
      <c r="G2465" t="s">
        <v>512</v>
      </c>
      <c r="H2465">
        <v>1</v>
      </c>
      <c r="I2465" t="s">
        <v>732</v>
      </c>
      <c r="J2465" t="s">
        <v>733</v>
      </c>
      <c r="K2465" t="s">
        <v>512</v>
      </c>
      <c r="L2465">
        <v>1</v>
      </c>
      <c r="M2465" t="s">
        <v>29</v>
      </c>
      <c r="N2465" t="s">
        <v>19</v>
      </c>
      <c r="P2465" cm="1">
        <f t="array" ref="P24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65" s="19" t="s">
        <v>406</v>
      </c>
    </row>
    <row r="2466" spans="2:18" hidden="1">
      <c r="B2466" t="s">
        <v>64</v>
      </c>
      <c r="C2466" t="s">
        <v>26</v>
      </c>
      <c r="D2466" t="s">
        <v>905</v>
      </c>
      <c r="E2466" t="s">
        <v>1304</v>
      </c>
      <c r="F2466" t="s">
        <v>397</v>
      </c>
      <c r="G2466" t="s">
        <v>512</v>
      </c>
      <c r="H2466">
        <v>1</v>
      </c>
      <c r="I2466" t="s">
        <v>734</v>
      </c>
      <c r="J2466" t="s">
        <v>686</v>
      </c>
      <c r="K2466" t="s">
        <v>512</v>
      </c>
      <c r="L2466">
        <v>1</v>
      </c>
      <c r="M2466" t="s">
        <v>29</v>
      </c>
      <c r="N2466" t="s">
        <v>19</v>
      </c>
      <c r="P2466" cm="1">
        <f t="array" ref="P24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66" s="19" t="s">
        <v>406</v>
      </c>
    </row>
    <row r="2467" spans="2:18" hidden="1">
      <c r="B2467" t="s">
        <v>64</v>
      </c>
      <c r="C2467" t="s">
        <v>26</v>
      </c>
      <c r="D2467" t="s">
        <v>905</v>
      </c>
      <c r="E2467" t="s">
        <v>1304</v>
      </c>
      <c r="F2467" t="s">
        <v>397</v>
      </c>
      <c r="G2467" t="s">
        <v>512</v>
      </c>
      <c r="H2467">
        <v>1</v>
      </c>
      <c r="I2467" t="s">
        <v>735</v>
      </c>
      <c r="J2467" t="s">
        <v>686</v>
      </c>
      <c r="K2467" t="s">
        <v>512</v>
      </c>
      <c r="L2467">
        <v>1</v>
      </c>
      <c r="M2467" t="s">
        <v>29</v>
      </c>
      <c r="N2467" t="s">
        <v>19</v>
      </c>
      <c r="P2467" cm="1">
        <f t="array" ref="P24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67" s="19" t="s">
        <v>406</v>
      </c>
    </row>
    <row r="2468" spans="2:18" hidden="1">
      <c r="B2468" t="s">
        <v>64</v>
      </c>
      <c r="C2468" t="s">
        <v>26</v>
      </c>
      <c r="D2468" t="s">
        <v>905</v>
      </c>
      <c r="E2468" t="s">
        <v>1304</v>
      </c>
      <c r="F2468" t="s">
        <v>397</v>
      </c>
      <c r="G2468" t="s">
        <v>512</v>
      </c>
      <c r="H2468">
        <v>1</v>
      </c>
      <c r="I2468" t="s">
        <v>752</v>
      </c>
      <c r="J2468" t="s">
        <v>955</v>
      </c>
      <c r="K2468" t="s">
        <v>512</v>
      </c>
      <c r="L2468">
        <v>1</v>
      </c>
      <c r="M2468" t="s">
        <v>29</v>
      </c>
      <c r="N2468" t="s">
        <v>19</v>
      </c>
      <c r="P2468" cm="1">
        <f t="array" ref="P24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68" s="19" t="s">
        <v>406</v>
      </c>
    </row>
    <row r="2469" spans="2:18" hidden="1">
      <c r="B2469" t="s">
        <v>64</v>
      </c>
      <c r="C2469" t="s">
        <v>26</v>
      </c>
      <c r="D2469" t="s">
        <v>905</v>
      </c>
      <c r="E2469" t="s">
        <v>1304</v>
      </c>
      <c r="F2469" t="s">
        <v>397</v>
      </c>
      <c r="G2469" t="s">
        <v>512</v>
      </c>
      <c r="H2469">
        <v>1</v>
      </c>
      <c r="I2469" t="s">
        <v>753</v>
      </c>
      <c r="J2469" t="s">
        <v>956</v>
      </c>
      <c r="K2469" t="s">
        <v>512</v>
      </c>
      <c r="L2469">
        <v>1</v>
      </c>
      <c r="M2469" t="s">
        <v>29</v>
      </c>
      <c r="N2469" t="s">
        <v>19</v>
      </c>
      <c r="P2469" cm="1">
        <f t="array" ref="P24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69" s="19" t="s">
        <v>406</v>
      </c>
    </row>
    <row r="2470" spans="2:18" hidden="1">
      <c r="B2470" t="s">
        <v>64</v>
      </c>
      <c r="C2470" t="s">
        <v>26</v>
      </c>
      <c r="D2470" t="s">
        <v>905</v>
      </c>
      <c r="E2470" t="s">
        <v>1304</v>
      </c>
      <c r="F2470" t="s">
        <v>397</v>
      </c>
      <c r="G2470" t="s">
        <v>512</v>
      </c>
      <c r="H2470">
        <v>1</v>
      </c>
      <c r="I2470" t="s">
        <v>755</v>
      </c>
      <c r="J2470" t="s">
        <v>957</v>
      </c>
      <c r="K2470" t="s">
        <v>512</v>
      </c>
      <c r="L2470">
        <v>1</v>
      </c>
      <c r="M2470" t="s">
        <v>29</v>
      </c>
      <c r="N2470" t="s">
        <v>19</v>
      </c>
      <c r="P2470" cm="1">
        <f t="array" ref="P24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70" s="19" t="s">
        <v>406</v>
      </c>
    </row>
    <row r="2471" spans="2:18" hidden="1">
      <c r="B2471" t="s">
        <v>64</v>
      </c>
      <c r="C2471" t="s">
        <v>26</v>
      </c>
      <c r="D2471" t="s">
        <v>905</v>
      </c>
      <c r="E2471" t="s">
        <v>1304</v>
      </c>
      <c r="F2471" t="s">
        <v>397</v>
      </c>
      <c r="G2471" t="s">
        <v>512</v>
      </c>
      <c r="H2471">
        <v>1</v>
      </c>
      <c r="I2471" t="s">
        <v>757</v>
      </c>
      <c r="J2471" t="s">
        <v>958</v>
      </c>
      <c r="K2471" t="s">
        <v>512</v>
      </c>
      <c r="L2471">
        <v>1</v>
      </c>
      <c r="M2471" t="s">
        <v>29</v>
      </c>
      <c r="N2471" t="s">
        <v>19</v>
      </c>
      <c r="P2471" cm="1">
        <f t="array" ref="P24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71" s="19" t="s">
        <v>406</v>
      </c>
    </row>
    <row r="2472" spans="2:18" hidden="1">
      <c r="B2472" t="s">
        <v>64</v>
      </c>
      <c r="C2472" t="s">
        <v>26</v>
      </c>
      <c r="D2472" t="s">
        <v>905</v>
      </c>
      <c r="E2472" t="s">
        <v>1304</v>
      </c>
      <c r="F2472" t="s">
        <v>397</v>
      </c>
      <c r="G2472" t="s">
        <v>512</v>
      </c>
      <c r="H2472">
        <v>1</v>
      </c>
      <c r="I2472" t="s">
        <v>759</v>
      </c>
      <c r="J2472" t="s">
        <v>1027</v>
      </c>
      <c r="K2472" t="s">
        <v>512</v>
      </c>
      <c r="L2472">
        <v>1</v>
      </c>
      <c r="M2472" t="s">
        <v>29</v>
      </c>
      <c r="N2472" t="s">
        <v>19</v>
      </c>
      <c r="P2472" cm="1">
        <f t="array" ref="P24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72" s="19" t="s">
        <v>406</v>
      </c>
    </row>
    <row r="2473" spans="2:18" hidden="1">
      <c r="B2473" t="s">
        <v>64</v>
      </c>
      <c r="C2473" t="s">
        <v>26</v>
      </c>
      <c r="D2473" t="s">
        <v>905</v>
      </c>
      <c r="E2473" t="s">
        <v>1304</v>
      </c>
      <c r="F2473" t="s">
        <v>397</v>
      </c>
      <c r="G2473" t="s">
        <v>512</v>
      </c>
      <c r="H2473">
        <v>1</v>
      </c>
      <c r="I2473" t="s">
        <v>760</v>
      </c>
      <c r="J2473" t="s">
        <v>1028</v>
      </c>
      <c r="K2473" t="s">
        <v>512</v>
      </c>
      <c r="L2473">
        <v>1</v>
      </c>
      <c r="M2473" t="s">
        <v>29</v>
      </c>
      <c r="N2473" t="s">
        <v>19</v>
      </c>
      <c r="P2473" cm="1">
        <f t="array" ref="P24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73" s="19" t="s">
        <v>406</v>
      </c>
    </row>
    <row r="2474" spans="2:18" hidden="1">
      <c r="B2474" t="s">
        <v>63</v>
      </c>
      <c r="C2474" t="s">
        <v>27</v>
      </c>
      <c r="D2474" t="s">
        <v>30</v>
      </c>
      <c r="E2474" t="s">
        <v>480</v>
      </c>
      <c r="F2474" t="s">
        <v>402</v>
      </c>
      <c r="G2474" t="s">
        <v>68</v>
      </c>
      <c r="H2474">
        <v>1</v>
      </c>
      <c r="I2474" t="s">
        <v>282</v>
      </c>
      <c r="J2474" t="s">
        <v>1011</v>
      </c>
      <c r="K2474" t="s">
        <v>68</v>
      </c>
      <c r="L2474">
        <v>1</v>
      </c>
      <c r="M2474" t="s">
        <v>29</v>
      </c>
      <c r="N2474" t="s">
        <v>34</v>
      </c>
      <c r="P2474" cm="1">
        <f t="array" ref="P247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474" s="19" t="s">
        <v>406</v>
      </c>
    </row>
    <row r="2475" spans="2:18" hidden="1">
      <c r="B2475" t="s">
        <v>63</v>
      </c>
      <c r="C2475" t="s">
        <v>27</v>
      </c>
      <c r="D2475" t="s">
        <v>30</v>
      </c>
      <c r="E2475" t="s">
        <v>480</v>
      </c>
      <c r="F2475" t="s">
        <v>402</v>
      </c>
      <c r="G2475" t="s">
        <v>68</v>
      </c>
      <c r="H2475">
        <v>1</v>
      </c>
      <c r="I2475" t="s">
        <v>310</v>
      </c>
      <c r="J2475" t="s">
        <v>1293</v>
      </c>
      <c r="K2475" t="s">
        <v>68</v>
      </c>
      <c r="L2475">
        <v>1</v>
      </c>
      <c r="M2475" t="s">
        <v>29</v>
      </c>
      <c r="N2475" t="s">
        <v>35</v>
      </c>
      <c r="P2475" cm="1">
        <f t="array" ref="P247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475" s="19" t="s">
        <v>406</v>
      </c>
    </row>
    <row r="2476" spans="2:18" hidden="1">
      <c r="B2476" t="s">
        <v>63</v>
      </c>
      <c r="C2476" t="s">
        <v>27</v>
      </c>
      <c r="D2476" t="s">
        <v>30</v>
      </c>
      <c r="E2476" t="s">
        <v>480</v>
      </c>
      <c r="F2476" t="s">
        <v>402</v>
      </c>
      <c r="G2476" t="s">
        <v>68</v>
      </c>
      <c r="H2476">
        <v>1</v>
      </c>
      <c r="I2476" t="s">
        <v>227</v>
      </c>
      <c r="J2476" t="s">
        <v>228</v>
      </c>
      <c r="K2476" t="s">
        <v>23</v>
      </c>
      <c r="L2476">
        <v>1.1000000000000001</v>
      </c>
      <c r="M2476" t="s">
        <v>29</v>
      </c>
      <c r="N2476" t="s">
        <v>41</v>
      </c>
      <c r="P2476" cm="1">
        <f t="array" ref="P247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476" s="19" t="s">
        <v>406</v>
      </c>
    </row>
    <row r="2477" spans="2:18" hidden="1">
      <c r="B2477" t="s">
        <v>63</v>
      </c>
      <c r="C2477" t="s">
        <v>27</v>
      </c>
      <c r="D2477" t="s">
        <v>30</v>
      </c>
      <c r="E2477" t="s">
        <v>481</v>
      </c>
      <c r="F2477" t="s">
        <v>403</v>
      </c>
      <c r="G2477" t="s">
        <v>68</v>
      </c>
      <c r="H2477">
        <v>1</v>
      </c>
      <c r="I2477" t="s">
        <v>91</v>
      </c>
      <c r="J2477" t="s">
        <v>233</v>
      </c>
      <c r="K2477" t="s">
        <v>68</v>
      </c>
      <c r="L2477">
        <v>24</v>
      </c>
      <c r="M2477" t="s">
        <v>28</v>
      </c>
      <c r="N2477" t="s">
        <v>31</v>
      </c>
      <c r="P2477" cm="1">
        <f t="array" ref="P247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77" s="19" t="s">
        <v>406</v>
      </c>
    </row>
    <row r="2478" spans="2:18" hidden="1">
      <c r="B2478" t="s">
        <v>63</v>
      </c>
      <c r="C2478" t="s">
        <v>27</v>
      </c>
      <c r="D2478" t="s">
        <v>30</v>
      </c>
      <c r="E2478" t="s">
        <v>481</v>
      </c>
      <c r="F2478" t="s">
        <v>403</v>
      </c>
      <c r="G2478" t="s">
        <v>68</v>
      </c>
      <c r="H2478">
        <v>1</v>
      </c>
      <c r="I2478" t="s">
        <v>87</v>
      </c>
      <c r="J2478" t="s">
        <v>236</v>
      </c>
      <c r="K2478" t="s">
        <v>68</v>
      </c>
      <c r="L2478">
        <v>24</v>
      </c>
      <c r="M2478" t="s">
        <v>28</v>
      </c>
      <c r="N2478" t="s">
        <v>31</v>
      </c>
      <c r="P2478" cm="1">
        <f t="array" ref="P247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78" s="19" t="s">
        <v>406</v>
      </c>
    </row>
    <row r="2479" spans="2:18" hidden="1">
      <c r="B2479" t="s">
        <v>63</v>
      </c>
      <c r="C2479" t="s">
        <v>27</v>
      </c>
      <c r="D2479" t="s">
        <v>30</v>
      </c>
      <c r="E2479" t="s">
        <v>481</v>
      </c>
      <c r="F2479" t="s">
        <v>403</v>
      </c>
      <c r="G2479" t="s">
        <v>68</v>
      </c>
      <c r="H2479">
        <v>1</v>
      </c>
      <c r="I2479" t="s">
        <v>248</v>
      </c>
      <c r="J2479" t="s">
        <v>968</v>
      </c>
      <c r="K2479" t="s">
        <v>106</v>
      </c>
      <c r="L2479">
        <v>0.85780800000000001</v>
      </c>
      <c r="M2479" t="s">
        <v>29</v>
      </c>
      <c r="N2479" t="s">
        <v>38</v>
      </c>
      <c r="P2479" cm="1">
        <f t="array" ref="P247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79" s="19" t="s">
        <v>406</v>
      </c>
    </row>
    <row r="2480" spans="2:18" hidden="1">
      <c r="B2480" t="s">
        <v>64</v>
      </c>
      <c r="C2480" t="s">
        <v>26</v>
      </c>
      <c r="D2480" t="s">
        <v>905</v>
      </c>
      <c r="E2480" t="s">
        <v>768</v>
      </c>
      <c r="F2480" t="s">
        <v>952</v>
      </c>
      <c r="G2480" t="s">
        <v>68</v>
      </c>
      <c r="H2480">
        <v>1</v>
      </c>
      <c r="I2480" t="s">
        <v>770</v>
      </c>
      <c r="J2480" t="s">
        <v>769</v>
      </c>
      <c r="K2480" t="s">
        <v>512</v>
      </c>
      <c r="L2480">
        <v>1</v>
      </c>
      <c r="M2480" t="s">
        <v>28</v>
      </c>
      <c r="N2480" t="s">
        <v>30</v>
      </c>
      <c r="P2480" cm="1">
        <f t="array" ref="P24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80" s="19" t="s">
        <v>406</v>
      </c>
    </row>
    <row r="2481" spans="2:18" hidden="1">
      <c r="B2481" t="s">
        <v>64</v>
      </c>
      <c r="C2481" t="s">
        <v>26</v>
      </c>
      <c r="D2481" t="s">
        <v>905</v>
      </c>
      <c r="E2481" t="s">
        <v>768</v>
      </c>
      <c r="F2481" t="s">
        <v>952</v>
      </c>
      <c r="G2481" t="s">
        <v>68</v>
      </c>
      <c r="H2481">
        <v>1</v>
      </c>
      <c r="I2481" s="19" t="s">
        <v>499</v>
      </c>
      <c r="J2481" s="19" t="s">
        <v>1113</v>
      </c>
      <c r="K2481" t="s">
        <v>512</v>
      </c>
      <c r="L2481">
        <v>1</v>
      </c>
      <c r="M2481" t="s">
        <v>29</v>
      </c>
      <c r="N2481" t="s">
        <v>43</v>
      </c>
      <c r="P2481" cm="1">
        <f t="array" ref="P24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81" s="19" t="s">
        <v>406</v>
      </c>
    </row>
    <row r="2482" spans="2:18" hidden="1">
      <c r="B2482" t="s">
        <v>64</v>
      </c>
      <c r="C2482" t="s">
        <v>26</v>
      </c>
      <c r="D2482" t="s">
        <v>905</v>
      </c>
      <c r="E2482" t="s">
        <v>768</v>
      </c>
      <c r="F2482" t="s">
        <v>952</v>
      </c>
      <c r="G2482" t="s">
        <v>68</v>
      </c>
      <c r="H2482">
        <v>1</v>
      </c>
      <c r="I2482" t="s">
        <v>771</v>
      </c>
      <c r="J2482" t="s">
        <v>1306</v>
      </c>
      <c r="K2482" t="s">
        <v>512</v>
      </c>
      <c r="L2482">
        <v>1</v>
      </c>
      <c r="M2482" t="s">
        <v>29</v>
      </c>
      <c r="N2482" t="s">
        <v>19</v>
      </c>
      <c r="P2482" cm="1">
        <f t="array" ref="P24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82" s="19" t="s">
        <v>406</v>
      </c>
    </row>
    <row r="2483" spans="2:18" hidden="1">
      <c r="B2483" t="s">
        <v>64</v>
      </c>
      <c r="C2483" t="s">
        <v>26</v>
      </c>
      <c r="D2483" t="s">
        <v>905</v>
      </c>
      <c r="E2483" t="s">
        <v>768</v>
      </c>
      <c r="F2483" t="s">
        <v>952</v>
      </c>
      <c r="G2483" t="s">
        <v>68</v>
      </c>
      <c r="H2483">
        <v>1</v>
      </c>
      <c r="I2483" t="s">
        <v>772</v>
      </c>
      <c r="J2483" t="s">
        <v>773</v>
      </c>
      <c r="K2483" t="s">
        <v>512</v>
      </c>
      <c r="L2483">
        <v>1</v>
      </c>
      <c r="M2483" t="s">
        <v>29</v>
      </c>
      <c r="N2483" t="s">
        <v>19</v>
      </c>
      <c r="P2483" cm="1">
        <f t="array" ref="P24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83" s="19" t="s">
        <v>406</v>
      </c>
    </row>
    <row r="2484" spans="2:18" hidden="1">
      <c r="B2484" t="s">
        <v>64</v>
      </c>
      <c r="C2484" t="s">
        <v>26</v>
      </c>
      <c r="D2484" t="s">
        <v>905</v>
      </c>
      <c r="E2484" t="s">
        <v>768</v>
      </c>
      <c r="F2484" t="s">
        <v>952</v>
      </c>
      <c r="G2484" t="s">
        <v>68</v>
      </c>
      <c r="H2484">
        <v>1</v>
      </c>
      <c r="I2484" t="s">
        <v>1307</v>
      </c>
      <c r="J2484" t="s">
        <v>1308</v>
      </c>
      <c r="K2484" t="s">
        <v>512</v>
      </c>
      <c r="L2484">
        <v>1</v>
      </c>
      <c r="M2484" t="s">
        <v>29</v>
      </c>
      <c r="N2484" t="s">
        <v>42</v>
      </c>
      <c r="P2484" cm="1">
        <f t="array" ref="P24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84" s="19" t="s">
        <v>406</v>
      </c>
    </row>
    <row r="2485" spans="2:18" hidden="1">
      <c r="B2485" t="s">
        <v>63</v>
      </c>
      <c r="C2485" t="s">
        <v>27</v>
      </c>
      <c r="D2485" t="s">
        <v>30</v>
      </c>
      <c r="E2485" t="s">
        <v>481</v>
      </c>
      <c r="F2485" t="s">
        <v>403</v>
      </c>
      <c r="G2485" t="s">
        <v>68</v>
      </c>
      <c r="H2485">
        <v>1</v>
      </c>
      <c r="I2485" t="s">
        <v>282</v>
      </c>
      <c r="J2485" t="s">
        <v>1011</v>
      </c>
      <c r="K2485" t="s">
        <v>68</v>
      </c>
      <c r="L2485">
        <v>1</v>
      </c>
      <c r="M2485" t="s">
        <v>29</v>
      </c>
      <c r="N2485" t="s">
        <v>34</v>
      </c>
      <c r="P2485" cm="1">
        <f t="array" ref="P248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485" s="19" t="s">
        <v>406</v>
      </c>
    </row>
    <row r="2486" spans="2:18" hidden="1">
      <c r="B2486" t="s">
        <v>63</v>
      </c>
      <c r="C2486" t="s">
        <v>27</v>
      </c>
      <c r="D2486" t="s">
        <v>30</v>
      </c>
      <c r="E2486" t="s">
        <v>481</v>
      </c>
      <c r="F2486" t="s">
        <v>403</v>
      </c>
      <c r="G2486" t="s">
        <v>68</v>
      </c>
      <c r="H2486">
        <v>1</v>
      </c>
      <c r="I2486" t="s">
        <v>315</v>
      </c>
      <c r="J2486" t="s">
        <v>1309</v>
      </c>
      <c r="K2486" t="s">
        <v>68</v>
      </c>
      <c r="L2486">
        <v>1</v>
      </c>
      <c r="M2486" t="s">
        <v>29</v>
      </c>
      <c r="N2486" t="s">
        <v>35</v>
      </c>
      <c r="P2486" cm="1">
        <f t="array" ref="P248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486" s="19" t="s">
        <v>406</v>
      </c>
    </row>
    <row r="2487" spans="2:18" hidden="1">
      <c r="B2487" t="s">
        <v>64</v>
      </c>
      <c r="C2487" t="s">
        <v>26</v>
      </c>
      <c r="D2487" t="s">
        <v>905</v>
      </c>
      <c r="E2487" t="s">
        <v>768</v>
      </c>
      <c r="F2487" t="s">
        <v>952</v>
      </c>
      <c r="G2487" t="s">
        <v>68</v>
      </c>
      <c r="H2487">
        <v>1</v>
      </c>
      <c r="I2487" t="s">
        <v>776</v>
      </c>
      <c r="J2487" t="s">
        <v>777</v>
      </c>
      <c r="K2487" t="s">
        <v>888</v>
      </c>
      <c r="L2487">
        <v>3.63</v>
      </c>
      <c r="M2487" t="s">
        <v>28</v>
      </c>
      <c r="N2487" t="s">
        <v>36</v>
      </c>
      <c r="P2487" cm="1">
        <f t="array" ref="P24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87" s="19" t="s">
        <v>406</v>
      </c>
    </row>
    <row r="2488" spans="2:18" hidden="1">
      <c r="B2488" t="s">
        <v>64</v>
      </c>
      <c r="C2488" t="s">
        <v>26</v>
      </c>
      <c r="D2488" t="s">
        <v>905</v>
      </c>
      <c r="E2488" t="s">
        <v>768</v>
      </c>
      <c r="F2488" t="s">
        <v>952</v>
      </c>
      <c r="G2488" t="s">
        <v>68</v>
      </c>
      <c r="H2488">
        <v>1</v>
      </c>
      <c r="I2488" t="s">
        <v>229</v>
      </c>
      <c r="J2488" t="s">
        <v>230</v>
      </c>
      <c r="K2488" t="s">
        <v>888</v>
      </c>
      <c r="L2488">
        <v>0.71819999999999995</v>
      </c>
      <c r="M2488" t="s">
        <v>28</v>
      </c>
      <c r="N2488" t="s">
        <v>36</v>
      </c>
      <c r="P2488" cm="1">
        <f t="array" ref="P24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88" s="19" t="s">
        <v>406</v>
      </c>
    </row>
    <row r="2489" spans="2:18" hidden="1">
      <c r="B2489" t="s">
        <v>63</v>
      </c>
      <c r="C2489" t="s">
        <v>27</v>
      </c>
      <c r="D2489" t="s">
        <v>30</v>
      </c>
      <c r="E2489" t="s">
        <v>481</v>
      </c>
      <c r="F2489" t="s">
        <v>403</v>
      </c>
      <c r="G2489" t="s">
        <v>68</v>
      </c>
      <c r="H2489">
        <v>1</v>
      </c>
      <c r="I2489" t="s">
        <v>227</v>
      </c>
      <c r="J2489" t="s">
        <v>228</v>
      </c>
      <c r="K2489" t="s">
        <v>23</v>
      </c>
      <c r="L2489">
        <v>1.1000000000000001</v>
      </c>
      <c r="M2489" t="s">
        <v>29</v>
      </c>
      <c r="N2489" t="s">
        <v>41</v>
      </c>
      <c r="P2489" cm="1">
        <f t="array" ref="P248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489" s="19" t="s">
        <v>406</v>
      </c>
    </row>
    <row r="2490" spans="2:18" hidden="1">
      <c r="B2490" t="s">
        <v>63</v>
      </c>
      <c r="C2490" t="s">
        <v>27</v>
      </c>
      <c r="D2490" t="s">
        <v>30</v>
      </c>
      <c r="E2490" t="s">
        <v>482</v>
      </c>
      <c r="F2490" t="s">
        <v>404</v>
      </c>
      <c r="G2490" t="s">
        <v>68</v>
      </c>
      <c r="H2490">
        <v>1</v>
      </c>
      <c r="I2490" t="s">
        <v>91</v>
      </c>
      <c r="J2490" t="s">
        <v>233</v>
      </c>
      <c r="K2490" t="s">
        <v>68</v>
      </c>
      <c r="L2490">
        <v>36</v>
      </c>
      <c r="M2490" t="s">
        <v>28</v>
      </c>
      <c r="N2490" t="s">
        <v>31</v>
      </c>
      <c r="P2490" cm="1">
        <f t="array" ref="P249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90" s="19" t="s">
        <v>406</v>
      </c>
    </row>
    <row r="2491" spans="2:18" hidden="1">
      <c r="B2491" t="s">
        <v>63</v>
      </c>
      <c r="C2491" t="s">
        <v>27</v>
      </c>
      <c r="D2491" t="s">
        <v>30</v>
      </c>
      <c r="E2491" t="s">
        <v>482</v>
      </c>
      <c r="F2491" t="s">
        <v>404</v>
      </c>
      <c r="G2491" t="s">
        <v>68</v>
      </c>
      <c r="H2491">
        <v>1</v>
      </c>
      <c r="I2491" t="s">
        <v>87</v>
      </c>
      <c r="J2491" t="s">
        <v>236</v>
      </c>
      <c r="K2491" t="s">
        <v>68</v>
      </c>
      <c r="L2491">
        <v>36</v>
      </c>
      <c r="M2491" t="s">
        <v>28</v>
      </c>
      <c r="N2491" t="s">
        <v>31</v>
      </c>
      <c r="P2491" cm="1">
        <f t="array" ref="P249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91" s="19" t="s">
        <v>406</v>
      </c>
    </row>
    <row r="2492" spans="2:18" hidden="1">
      <c r="B2492" t="s">
        <v>63</v>
      </c>
      <c r="C2492" t="s">
        <v>27</v>
      </c>
      <c r="D2492" t="s">
        <v>30</v>
      </c>
      <c r="E2492" t="s">
        <v>482</v>
      </c>
      <c r="F2492" t="s">
        <v>404</v>
      </c>
      <c r="G2492" t="s">
        <v>68</v>
      </c>
      <c r="H2492">
        <v>1</v>
      </c>
      <c r="I2492" t="s">
        <v>248</v>
      </c>
      <c r="J2492" t="s">
        <v>968</v>
      </c>
      <c r="K2492" t="s">
        <v>106</v>
      </c>
      <c r="L2492">
        <v>1.2867120000000001</v>
      </c>
      <c r="M2492" t="s">
        <v>29</v>
      </c>
      <c r="N2492" t="s">
        <v>38</v>
      </c>
      <c r="P2492" cm="1">
        <f t="array" ref="P249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492" s="19" t="s">
        <v>406</v>
      </c>
    </row>
    <row r="2493" spans="2:18" hidden="1">
      <c r="B2493" t="s">
        <v>64</v>
      </c>
      <c r="C2493" t="s">
        <v>26</v>
      </c>
      <c r="D2493" t="s">
        <v>905</v>
      </c>
      <c r="E2493" t="s">
        <v>786</v>
      </c>
      <c r="F2493" t="s">
        <v>952</v>
      </c>
      <c r="G2493" t="s">
        <v>68</v>
      </c>
      <c r="H2493">
        <v>1</v>
      </c>
      <c r="I2493" t="s">
        <v>788</v>
      </c>
      <c r="J2493" t="s">
        <v>787</v>
      </c>
      <c r="K2493" t="s">
        <v>512</v>
      </c>
      <c r="L2493">
        <v>1</v>
      </c>
      <c r="M2493" t="s">
        <v>28</v>
      </c>
      <c r="N2493" t="s">
        <v>30</v>
      </c>
      <c r="P2493" cm="1">
        <f t="array" ref="P24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93" s="19" t="s">
        <v>406</v>
      </c>
    </row>
    <row r="2494" spans="2:18" hidden="1">
      <c r="B2494" t="s">
        <v>64</v>
      </c>
      <c r="C2494" t="s">
        <v>26</v>
      </c>
      <c r="D2494" t="s">
        <v>905</v>
      </c>
      <c r="E2494" t="s">
        <v>786</v>
      </c>
      <c r="F2494" t="s">
        <v>952</v>
      </c>
      <c r="G2494" t="s">
        <v>68</v>
      </c>
      <c r="H2494">
        <v>1</v>
      </c>
      <c r="I2494" s="29" t="s">
        <v>1722</v>
      </c>
      <c r="J2494" s="30" t="s">
        <v>1723</v>
      </c>
      <c r="K2494" t="s">
        <v>512</v>
      </c>
      <c r="L2494">
        <v>1</v>
      </c>
      <c r="M2494" t="s">
        <v>29</v>
      </c>
      <c r="N2494" t="s">
        <v>43</v>
      </c>
      <c r="P2494" cm="1">
        <f t="array" ref="P24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94" s="19" t="s">
        <v>406</v>
      </c>
    </row>
    <row r="2495" spans="2:18" hidden="1">
      <c r="B2495" t="s">
        <v>64</v>
      </c>
      <c r="C2495" t="s">
        <v>26</v>
      </c>
      <c r="D2495" t="s">
        <v>905</v>
      </c>
      <c r="E2495" t="s">
        <v>786</v>
      </c>
      <c r="F2495" t="s">
        <v>952</v>
      </c>
      <c r="G2495" t="s">
        <v>68</v>
      </c>
      <c r="H2495">
        <v>1</v>
      </c>
      <c r="I2495" t="s">
        <v>1307</v>
      </c>
      <c r="J2495" t="s">
        <v>1308</v>
      </c>
      <c r="K2495" t="s">
        <v>512</v>
      </c>
      <c r="L2495">
        <v>1</v>
      </c>
      <c r="M2495" t="s">
        <v>29</v>
      </c>
      <c r="N2495" t="s">
        <v>42</v>
      </c>
      <c r="P2495" cm="1">
        <f t="array" ref="P24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95" s="19" t="s">
        <v>406</v>
      </c>
    </row>
    <row r="2496" spans="2:18" hidden="1">
      <c r="B2496" t="s">
        <v>63</v>
      </c>
      <c r="C2496" t="s">
        <v>27</v>
      </c>
      <c r="D2496" t="s">
        <v>30</v>
      </c>
      <c r="E2496" t="s">
        <v>482</v>
      </c>
      <c r="F2496" t="s">
        <v>404</v>
      </c>
      <c r="G2496" t="s">
        <v>68</v>
      </c>
      <c r="H2496">
        <v>1</v>
      </c>
      <c r="I2496" t="s">
        <v>259</v>
      </c>
      <c r="J2496" t="s">
        <v>1274</v>
      </c>
      <c r="K2496" t="s">
        <v>68</v>
      </c>
      <c r="L2496">
        <v>1</v>
      </c>
      <c r="M2496" t="s">
        <v>29</v>
      </c>
      <c r="N2496" t="s">
        <v>34</v>
      </c>
      <c r="P2496" cm="1">
        <f t="array" ref="P249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496" s="19" t="s">
        <v>406</v>
      </c>
    </row>
    <row r="2497" spans="2:18" hidden="1">
      <c r="B2497" t="s">
        <v>63</v>
      </c>
      <c r="C2497" t="s">
        <v>27</v>
      </c>
      <c r="D2497" t="s">
        <v>30</v>
      </c>
      <c r="E2497" t="s">
        <v>482</v>
      </c>
      <c r="F2497" t="s">
        <v>404</v>
      </c>
      <c r="G2497" t="s">
        <v>68</v>
      </c>
      <c r="H2497">
        <v>1</v>
      </c>
      <c r="I2497" t="s">
        <v>293</v>
      </c>
      <c r="J2497" t="s">
        <v>1275</v>
      </c>
      <c r="K2497" t="s">
        <v>68</v>
      </c>
      <c r="L2497">
        <v>1</v>
      </c>
      <c r="M2497" t="s">
        <v>29</v>
      </c>
      <c r="N2497" t="s">
        <v>35</v>
      </c>
      <c r="P2497" cm="1">
        <f t="array" ref="P249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497" s="19" t="s">
        <v>406</v>
      </c>
    </row>
    <row r="2498" spans="2:18" hidden="1">
      <c r="B2498" t="s">
        <v>64</v>
      </c>
      <c r="C2498" t="s">
        <v>26</v>
      </c>
      <c r="D2498" t="s">
        <v>905</v>
      </c>
      <c r="E2498" t="s">
        <v>786</v>
      </c>
      <c r="F2498" t="s">
        <v>952</v>
      </c>
      <c r="G2498" t="s">
        <v>68</v>
      </c>
      <c r="H2498">
        <v>1</v>
      </c>
      <c r="I2498" t="s">
        <v>789</v>
      </c>
      <c r="J2498" t="s">
        <v>790</v>
      </c>
      <c r="K2498" t="s">
        <v>888</v>
      </c>
      <c r="L2498">
        <v>2.2599999999999998</v>
      </c>
      <c r="M2498" t="s">
        <v>28</v>
      </c>
      <c r="N2498" t="s">
        <v>36</v>
      </c>
      <c r="P2498" cm="1">
        <f t="array" ref="P24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98" s="19" t="s">
        <v>406</v>
      </c>
    </row>
    <row r="2499" spans="2:18" hidden="1">
      <c r="B2499" t="s">
        <v>64</v>
      </c>
      <c r="C2499" t="s">
        <v>26</v>
      </c>
      <c r="D2499" t="s">
        <v>905</v>
      </c>
      <c r="E2499" t="s">
        <v>786</v>
      </c>
      <c r="F2499" t="s">
        <v>952</v>
      </c>
      <c r="G2499" t="s">
        <v>68</v>
      </c>
      <c r="H2499">
        <v>1</v>
      </c>
      <c r="I2499" t="s">
        <v>229</v>
      </c>
      <c r="J2499" t="s">
        <v>230</v>
      </c>
      <c r="K2499" t="s">
        <v>888</v>
      </c>
      <c r="L2499">
        <v>0.46</v>
      </c>
      <c r="M2499" t="s">
        <v>28</v>
      </c>
      <c r="N2499" t="s">
        <v>36</v>
      </c>
      <c r="P2499" cm="1">
        <f t="array" ref="P24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499" s="19" t="s">
        <v>406</v>
      </c>
    </row>
    <row r="2500" spans="2:18" hidden="1">
      <c r="B2500" t="s">
        <v>63</v>
      </c>
      <c r="C2500" t="s">
        <v>27</v>
      </c>
      <c r="D2500" t="s">
        <v>30</v>
      </c>
      <c r="E2500" t="s">
        <v>482</v>
      </c>
      <c r="F2500" t="s">
        <v>404</v>
      </c>
      <c r="G2500" t="s">
        <v>68</v>
      </c>
      <c r="H2500">
        <v>1</v>
      </c>
      <c r="I2500" t="s">
        <v>227</v>
      </c>
      <c r="J2500" t="s">
        <v>228</v>
      </c>
      <c r="K2500" t="s">
        <v>23</v>
      </c>
      <c r="L2500">
        <v>1.3</v>
      </c>
      <c r="M2500" t="s">
        <v>29</v>
      </c>
      <c r="N2500" t="s">
        <v>41</v>
      </c>
      <c r="P2500" cm="1">
        <f t="array" ref="P2500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500" s="19" t="s">
        <v>406</v>
      </c>
    </row>
    <row r="2501" spans="2:18" hidden="1">
      <c r="B2501" t="s">
        <v>63</v>
      </c>
      <c r="C2501" t="s">
        <v>27</v>
      </c>
      <c r="D2501" t="s">
        <v>30</v>
      </c>
      <c r="E2501" t="s">
        <v>763</v>
      </c>
      <c r="F2501" t="s">
        <v>375</v>
      </c>
      <c r="G2501" t="s">
        <v>68</v>
      </c>
      <c r="H2501">
        <v>1</v>
      </c>
      <c r="I2501" t="s">
        <v>91</v>
      </c>
      <c r="J2501" t="s">
        <v>233</v>
      </c>
      <c r="K2501" t="s">
        <v>68</v>
      </c>
      <c r="L2501">
        <v>24</v>
      </c>
      <c r="M2501" t="s">
        <v>28</v>
      </c>
      <c r="N2501" t="s">
        <v>31</v>
      </c>
      <c r="P2501" cm="1">
        <f t="array" ref="P250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01" s="19" t="s">
        <v>406</v>
      </c>
    </row>
    <row r="2502" spans="2:18" hidden="1">
      <c r="B2502" t="s">
        <v>63</v>
      </c>
      <c r="C2502" t="s">
        <v>27</v>
      </c>
      <c r="D2502" t="s">
        <v>30</v>
      </c>
      <c r="E2502" t="s">
        <v>763</v>
      </c>
      <c r="F2502" t="s">
        <v>375</v>
      </c>
      <c r="G2502" t="s">
        <v>68</v>
      </c>
      <c r="H2502">
        <v>1</v>
      </c>
      <c r="I2502" t="s">
        <v>87</v>
      </c>
      <c r="J2502" t="s">
        <v>236</v>
      </c>
      <c r="K2502" t="s">
        <v>68</v>
      </c>
      <c r="L2502">
        <v>30</v>
      </c>
      <c r="M2502" t="s">
        <v>28</v>
      </c>
      <c r="N2502" t="s">
        <v>31</v>
      </c>
      <c r="P2502" cm="1">
        <f t="array" ref="P250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02" s="19" t="s">
        <v>406</v>
      </c>
    </row>
    <row r="2503" spans="2:18" hidden="1">
      <c r="B2503" t="s">
        <v>63</v>
      </c>
      <c r="C2503" t="s">
        <v>27</v>
      </c>
      <c r="D2503" t="s">
        <v>30</v>
      </c>
      <c r="E2503" t="s">
        <v>763</v>
      </c>
      <c r="F2503" t="s">
        <v>375</v>
      </c>
      <c r="G2503" t="s">
        <v>68</v>
      </c>
      <c r="H2503">
        <v>1</v>
      </c>
      <c r="I2503" t="s">
        <v>248</v>
      </c>
      <c r="J2503" t="s">
        <v>968</v>
      </c>
      <c r="K2503" t="s">
        <v>106</v>
      </c>
      <c r="L2503">
        <v>1.07</v>
      </c>
      <c r="M2503" t="s">
        <v>29</v>
      </c>
      <c r="N2503" t="s">
        <v>38</v>
      </c>
      <c r="P2503" cm="1">
        <f t="array" ref="P250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03" s="19" t="s">
        <v>406</v>
      </c>
    </row>
    <row r="2504" spans="2:18" hidden="1">
      <c r="B2504" t="s">
        <v>63</v>
      </c>
      <c r="C2504" t="s">
        <v>27</v>
      </c>
      <c r="D2504" t="s">
        <v>30</v>
      </c>
      <c r="E2504" t="s">
        <v>763</v>
      </c>
      <c r="F2504" t="s">
        <v>375</v>
      </c>
      <c r="G2504" t="s">
        <v>68</v>
      </c>
      <c r="H2504">
        <v>1</v>
      </c>
      <c r="I2504" s="19" t="s">
        <v>276</v>
      </c>
      <c r="J2504" s="19" t="s">
        <v>1816</v>
      </c>
      <c r="K2504" t="s">
        <v>68</v>
      </c>
      <c r="L2504">
        <v>1</v>
      </c>
      <c r="M2504" t="s">
        <v>29</v>
      </c>
      <c r="N2504" t="s">
        <v>34</v>
      </c>
      <c r="P2504" cm="1">
        <f t="array" ref="P250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504" s="19" t="s">
        <v>406</v>
      </c>
    </row>
    <row r="2505" spans="2:18" hidden="1">
      <c r="B2505" t="s">
        <v>64</v>
      </c>
      <c r="C2505" t="s">
        <v>26</v>
      </c>
      <c r="D2505" t="s">
        <v>905</v>
      </c>
      <c r="E2505" t="s">
        <v>797</v>
      </c>
      <c r="F2505" t="s">
        <v>952</v>
      </c>
      <c r="G2505" t="s">
        <v>68</v>
      </c>
      <c r="H2505">
        <v>1</v>
      </c>
      <c r="I2505" t="s">
        <v>799</v>
      </c>
      <c r="J2505" t="s">
        <v>798</v>
      </c>
      <c r="K2505" t="s">
        <v>512</v>
      </c>
      <c r="L2505">
        <v>1</v>
      </c>
      <c r="M2505" t="s">
        <v>28</v>
      </c>
      <c r="N2505" t="s">
        <v>30</v>
      </c>
      <c r="P2505" cm="1">
        <f t="array" ref="P25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05" s="19" t="s">
        <v>406</v>
      </c>
    </row>
    <row r="2506" spans="2:18" hidden="1">
      <c r="B2506" t="s">
        <v>64</v>
      </c>
      <c r="C2506" t="s">
        <v>26</v>
      </c>
      <c r="D2506" t="s">
        <v>905</v>
      </c>
      <c r="E2506" t="s">
        <v>797</v>
      </c>
      <c r="F2506" t="s">
        <v>952</v>
      </c>
      <c r="G2506" t="s">
        <v>68</v>
      </c>
      <c r="H2506">
        <v>1</v>
      </c>
      <c r="I2506" s="29" t="s">
        <v>1722</v>
      </c>
      <c r="J2506" s="30" t="s">
        <v>1723</v>
      </c>
      <c r="K2506" t="s">
        <v>512</v>
      </c>
      <c r="L2506">
        <v>1</v>
      </c>
      <c r="M2506" t="s">
        <v>29</v>
      </c>
      <c r="N2506" t="s">
        <v>43</v>
      </c>
      <c r="P2506" cm="1">
        <f t="array" ref="P25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06" s="19" t="s">
        <v>406</v>
      </c>
    </row>
    <row r="2507" spans="2:18" hidden="1">
      <c r="B2507" t="s">
        <v>64</v>
      </c>
      <c r="C2507" t="s">
        <v>26</v>
      </c>
      <c r="D2507" t="s">
        <v>905</v>
      </c>
      <c r="E2507" t="s">
        <v>797</v>
      </c>
      <c r="F2507" t="s">
        <v>952</v>
      </c>
      <c r="G2507" t="s">
        <v>68</v>
      </c>
      <c r="H2507">
        <v>1</v>
      </c>
      <c r="I2507" t="s">
        <v>800</v>
      </c>
      <c r="J2507" t="s">
        <v>801</v>
      </c>
      <c r="K2507" t="s">
        <v>512</v>
      </c>
      <c r="L2507">
        <v>1</v>
      </c>
      <c r="M2507" t="s">
        <v>29</v>
      </c>
      <c r="N2507" t="s">
        <v>42</v>
      </c>
      <c r="P2507" cm="1">
        <f t="array" ref="P25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07" s="19" t="s">
        <v>406</v>
      </c>
    </row>
    <row r="2508" spans="2:18" hidden="1">
      <c r="B2508" t="s">
        <v>63</v>
      </c>
      <c r="C2508" t="s">
        <v>27</v>
      </c>
      <c r="D2508" t="s">
        <v>30</v>
      </c>
      <c r="E2508" t="s">
        <v>763</v>
      </c>
      <c r="F2508" t="s">
        <v>375</v>
      </c>
      <c r="G2508" t="s">
        <v>68</v>
      </c>
      <c r="H2508">
        <v>1</v>
      </c>
      <c r="I2508" t="s">
        <v>291</v>
      </c>
      <c r="J2508" t="s">
        <v>1273</v>
      </c>
      <c r="K2508" t="s">
        <v>68</v>
      </c>
      <c r="L2508">
        <v>1</v>
      </c>
      <c r="M2508" t="s">
        <v>29</v>
      </c>
      <c r="N2508" t="s">
        <v>35</v>
      </c>
      <c r="P2508" cm="1">
        <f t="array" ref="P250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508" s="19" t="s">
        <v>406</v>
      </c>
    </row>
    <row r="2509" spans="2:18" hidden="1">
      <c r="B2509" t="s">
        <v>63</v>
      </c>
      <c r="C2509" t="s">
        <v>27</v>
      </c>
      <c r="D2509" t="s">
        <v>30</v>
      </c>
      <c r="E2509" t="s">
        <v>763</v>
      </c>
      <c r="F2509" t="s">
        <v>375</v>
      </c>
      <c r="G2509" t="s">
        <v>68</v>
      </c>
      <c r="H2509">
        <v>1</v>
      </c>
      <c r="I2509" t="s">
        <v>227</v>
      </c>
      <c r="J2509" t="s">
        <v>228</v>
      </c>
      <c r="K2509" t="s">
        <v>23</v>
      </c>
      <c r="L2509">
        <v>1.2</v>
      </c>
      <c r="M2509" t="s">
        <v>29</v>
      </c>
      <c r="N2509" t="s">
        <v>41</v>
      </c>
      <c r="P2509" cm="1">
        <f t="array" ref="P250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509" s="19" t="s">
        <v>406</v>
      </c>
    </row>
    <row r="2510" spans="2:18" hidden="1">
      <c r="B2510" t="s">
        <v>64</v>
      </c>
      <c r="C2510" t="s">
        <v>26</v>
      </c>
      <c r="D2510" t="s">
        <v>905</v>
      </c>
      <c r="E2510" t="s">
        <v>797</v>
      </c>
      <c r="F2510" t="s">
        <v>952</v>
      </c>
      <c r="G2510" t="s">
        <v>68</v>
      </c>
      <c r="H2510">
        <v>1</v>
      </c>
      <c r="I2510" t="s">
        <v>789</v>
      </c>
      <c r="J2510" t="s">
        <v>790</v>
      </c>
      <c r="K2510" t="s">
        <v>888</v>
      </c>
      <c r="L2510">
        <v>2.2599999999999998</v>
      </c>
      <c r="M2510" t="s">
        <v>28</v>
      </c>
      <c r="N2510" t="s">
        <v>36</v>
      </c>
      <c r="P2510" cm="1">
        <f t="array" ref="P25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10" s="19" t="s">
        <v>406</v>
      </c>
    </row>
    <row r="2511" spans="2:18" hidden="1">
      <c r="B2511" t="s">
        <v>64</v>
      </c>
      <c r="C2511" t="s">
        <v>26</v>
      </c>
      <c r="D2511" t="s">
        <v>905</v>
      </c>
      <c r="E2511" t="s">
        <v>797</v>
      </c>
      <c r="F2511" t="s">
        <v>952</v>
      </c>
      <c r="G2511" t="s">
        <v>68</v>
      </c>
      <c r="H2511">
        <v>1</v>
      </c>
      <c r="I2511" t="s">
        <v>229</v>
      </c>
      <c r="J2511" t="s">
        <v>230</v>
      </c>
      <c r="K2511" t="s">
        <v>888</v>
      </c>
      <c r="L2511">
        <v>0.46</v>
      </c>
      <c r="M2511" t="s">
        <v>28</v>
      </c>
      <c r="N2511" t="s">
        <v>36</v>
      </c>
      <c r="P2511" cm="1">
        <f t="array" ref="P25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11" s="19" t="s">
        <v>406</v>
      </c>
    </row>
    <row r="2512" spans="2:18" hidden="1">
      <c r="B2512" t="s">
        <v>63</v>
      </c>
      <c r="C2512" t="s">
        <v>27</v>
      </c>
      <c r="D2512" t="s">
        <v>30</v>
      </c>
      <c r="E2512" t="s">
        <v>765</v>
      </c>
      <c r="F2512" t="s">
        <v>375</v>
      </c>
      <c r="G2512" t="s">
        <v>68</v>
      </c>
      <c r="H2512">
        <v>1</v>
      </c>
      <c r="I2512" t="s">
        <v>91</v>
      </c>
      <c r="J2512" t="s">
        <v>233</v>
      </c>
      <c r="K2512" t="s">
        <v>68</v>
      </c>
      <c r="L2512">
        <v>24</v>
      </c>
      <c r="M2512" t="s">
        <v>28</v>
      </c>
      <c r="N2512" t="s">
        <v>31</v>
      </c>
      <c r="P2512" cm="1">
        <f t="array" ref="P251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12" s="19" t="s">
        <v>406</v>
      </c>
    </row>
    <row r="2513" spans="2:18" hidden="1">
      <c r="B2513" t="s">
        <v>63</v>
      </c>
      <c r="C2513" t="s">
        <v>27</v>
      </c>
      <c r="D2513" t="s">
        <v>30</v>
      </c>
      <c r="E2513" t="s">
        <v>765</v>
      </c>
      <c r="F2513" t="s">
        <v>375</v>
      </c>
      <c r="G2513" t="s">
        <v>68</v>
      </c>
      <c r="H2513">
        <v>1</v>
      </c>
      <c r="I2513" t="s">
        <v>87</v>
      </c>
      <c r="J2513" t="s">
        <v>236</v>
      </c>
      <c r="K2513" t="s">
        <v>68</v>
      </c>
      <c r="L2513">
        <v>30</v>
      </c>
      <c r="M2513" t="s">
        <v>28</v>
      </c>
      <c r="N2513" t="s">
        <v>31</v>
      </c>
      <c r="P2513" cm="1">
        <f t="array" ref="P251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13" s="19" t="s">
        <v>406</v>
      </c>
    </row>
    <row r="2514" spans="2:18" hidden="1">
      <c r="B2514" t="s">
        <v>63</v>
      </c>
      <c r="C2514" t="s">
        <v>27</v>
      </c>
      <c r="D2514" t="s">
        <v>30</v>
      </c>
      <c r="E2514" t="s">
        <v>765</v>
      </c>
      <c r="F2514" t="s">
        <v>375</v>
      </c>
      <c r="G2514" t="s">
        <v>68</v>
      </c>
      <c r="H2514">
        <v>1</v>
      </c>
      <c r="I2514" t="s">
        <v>248</v>
      </c>
      <c r="J2514" t="s">
        <v>968</v>
      </c>
      <c r="K2514" t="s">
        <v>106</v>
      </c>
      <c r="L2514">
        <v>1.07</v>
      </c>
      <c r="M2514" t="s">
        <v>29</v>
      </c>
      <c r="N2514" t="s">
        <v>38</v>
      </c>
      <c r="P2514" cm="1">
        <f t="array" ref="P251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14" s="19" t="s">
        <v>406</v>
      </c>
    </row>
    <row r="2515" spans="2:18" hidden="1">
      <c r="B2515" t="s">
        <v>63</v>
      </c>
      <c r="C2515" t="s">
        <v>27</v>
      </c>
      <c r="D2515" t="s">
        <v>30</v>
      </c>
      <c r="E2515" t="s">
        <v>765</v>
      </c>
      <c r="F2515" t="s">
        <v>375</v>
      </c>
      <c r="G2515" t="s">
        <v>68</v>
      </c>
      <c r="H2515">
        <v>1</v>
      </c>
      <c r="I2515" t="s">
        <v>257</v>
      </c>
      <c r="J2515" t="s">
        <v>982</v>
      </c>
      <c r="K2515" t="s">
        <v>68</v>
      </c>
      <c r="L2515">
        <v>1</v>
      </c>
      <c r="M2515" t="s">
        <v>29</v>
      </c>
      <c r="N2515" t="s">
        <v>34</v>
      </c>
      <c r="P2515" cm="1">
        <f t="array" ref="P251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515" s="19" t="s">
        <v>406</v>
      </c>
    </row>
    <row r="2516" spans="2:18" hidden="1">
      <c r="B2516" t="s">
        <v>63</v>
      </c>
      <c r="C2516" t="s">
        <v>27</v>
      </c>
      <c r="D2516" t="s">
        <v>30</v>
      </c>
      <c r="E2516" t="s">
        <v>765</v>
      </c>
      <c r="F2516" t="s">
        <v>375</v>
      </c>
      <c r="G2516" t="s">
        <v>68</v>
      </c>
      <c r="H2516">
        <v>1</v>
      </c>
      <c r="I2516" t="s">
        <v>291</v>
      </c>
      <c r="J2516" t="s">
        <v>1273</v>
      </c>
      <c r="K2516" t="s">
        <v>68</v>
      </c>
      <c r="L2516">
        <v>1</v>
      </c>
      <c r="M2516" t="s">
        <v>29</v>
      </c>
      <c r="N2516" t="s">
        <v>35</v>
      </c>
      <c r="P2516" cm="1">
        <f t="array" ref="P251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516" s="19" t="s">
        <v>406</v>
      </c>
    </row>
    <row r="2517" spans="2:18" hidden="1">
      <c r="B2517" t="s">
        <v>64</v>
      </c>
      <c r="C2517" t="s">
        <v>26</v>
      </c>
      <c r="D2517" t="s">
        <v>905</v>
      </c>
      <c r="E2517" t="s">
        <v>802</v>
      </c>
      <c r="F2517" t="s">
        <v>952</v>
      </c>
      <c r="G2517" t="s">
        <v>68</v>
      </c>
      <c r="H2517">
        <v>1</v>
      </c>
      <c r="I2517" t="s">
        <v>804</v>
      </c>
      <c r="J2517" t="s">
        <v>803</v>
      </c>
      <c r="K2517" t="s">
        <v>512</v>
      </c>
      <c r="L2517">
        <v>1</v>
      </c>
      <c r="M2517" t="s">
        <v>28</v>
      </c>
      <c r="N2517" t="s">
        <v>30</v>
      </c>
      <c r="P2517" cm="1">
        <f t="array" ref="P25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17" s="19" t="s">
        <v>406</v>
      </c>
    </row>
    <row r="2518" spans="2:18" hidden="1">
      <c r="B2518" t="s">
        <v>64</v>
      </c>
      <c r="C2518" t="s">
        <v>26</v>
      </c>
      <c r="D2518" t="s">
        <v>905</v>
      </c>
      <c r="E2518" t="s">
        <v>802</v>
      </c>
      <c r="F2518" t="s">
        <v>952</v>
      </c>
      <c r="G2518" t="s">
        <v>68</v>
      </c>
      <c r="H2518">
        <v>1</v>
      </c>
      <c r="I2518" s="29" t="s">
        <v>1738</v>
      </c>
      <c r="J2518" s="30" t="s">
        <v>1739</v>
      </c>
      <c r="K2518" t="s">
        <v>512</v>
      </c>
      <c r="L2518">
        <v>1</v>
      </c>
      <c r="M2518" t="s">
        <v>29</v>
      </c>
      <c r="N2518" t="s">
        <v>43</v>
      </c>
      <c r="P2518" cm="1">
        <f t="array" ref="P25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18" s="19" t="s">
        <v>406</v>
      </c>
    </row>
    <row r="2519" spans="2:18" hidden="1">
      <c r="B2519" t="s">
        <v>64</v>
      </c>
      <c r="C2519" t="s">
        <v>26</v>
      </c>
      <c r="D2519" t="s">
        <v>905</v>
      </c>
      <c r="E2519" t="s">
        <v>802</v>
      </c>
      <c r="F2519" t="s">
        <v>952</v>
      </c>
      <c r="G2519" t="s">
        <v>68</v>
      </c>
      <c r="H2519">
        <v>1</v>
      </c>
      <c r="I2519" t="s">
        <v>800</v>
      </c>
      <c r="J2519" t="s">
        <v>801</v>
      </c>
      <c r="K2519" t="s">
        <v>512</v>
      </c>
      <c r="L2519">
        <v>1</v>
      </c>
      <c r="M2519" t="s">
        <v>29</v>
      </c>
      <c r="N2519" t="s">
        <v>42</v>
      </c>
      <c r="P2519" cm="1">
        <f t="array" ref="P25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19" s="19" t="s">
        <v>406</v>
      </c>
    </row>
    <row r="2520" spans="2:18" hidden="1">
      <c r="B2520" t="s">
        <v>63</v>
      </c>
      <c r="C2520" t="s">
        <v>27</v>
      </c>
      <c r="D2520" t="s">
        <v>30</v>
      </c>
      <c r="E2520" t="s">
        <v>765</v>
      </c>
      <c r="F2520" t="s">
        <v>375</v>
      </c>
      <c r="G2520" t="s">
        <v>68</v>
      </c>
      <c r="H2520">
        <v>1</v>
      </c>
      <c r="I2520" t="s">
        <v>227</v>
      </c>
      <c r="J2520" t="s">
        <v>228</v>
      </c>
      <c r="K2520" t="s">
        <v>23</v>
      </c>
      <c r="L2520">
        <v>1.2</v>
      </c>
      <c r="M2520" t="s">
        <v>29</v>
      </c>
      <c r="N2520" t="s">
        <v>41</v>
      </c>
      <c r="P2520" cm="1">
        <f t="array" ref="P2520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520" s="19" t="s">
        <v>406</v>
      </c>
    </row>
    <row r="2521" spans="2:18" hidden="1">
      <c r="B2521" t="s">
        <v>63</v>
      </c>
      <c r="C2521" t="s">
        <v>27</v>
      </c>
      <c r="D2521" t="s">
        <v>30</v>
      </c>
      <c r="E2521" t="s">
        <v>1298</v>
      </c>
      <c r="F2521" t="s">
        <v>375</v>
      </c>
      <c r="G2521" t="s">
        <v>68</v>
      </c>
      <c r="H2521">
        <v>1</v>
      </c>
      <c r="I2521" t="s">
        <v>91</v>
      </c>
      <c r="J2521" t="s">
        <v>233</v>
      </c>
      <c r="K2521" t="s">
        <v>68</v>
      </c>
      <c r="L2521">
        <v>30</v>
      </c>
      <c r="M2521" t="s">
        <v>28</v>
      </c>
      <c r="N2521" t="s">
        <v>31</v>
      </c>
      <c r="P2521" cm="1">
        <f t="array" ref="P252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21" s="19" t="s">
        <v>406</v>
      </c>
    </row>
    <row r="2522" spans="2:18" hidden="1">
      <c r="B2522" t="s">
        <v>64</v>
      </c>
      <c r="C2522" t="s">
        <v>26</v>
      </c>
      <c r="D2522" t="s">
        <v>905</v>
      </c>
      <c r="E2522" t="s">
        <v>802</v>
      </c>
      <c r="F2522" t="s">
        <v>952</v>
      </c>
      <c r="G2522" t="s">
        <v>68</v>
      </c>
      <c r="H2522">
        <v>1</v>
      </c>
      <c r="I2522" t="s">
        <v>789</v>
      </c>
      <c r="J2522" t="s">
        <v>790</v>
      </c>
      <c r="K2522" t="s">
        <v>888</v>
      </c>
      <c r="L2522">
        <v>2.74</v>
      </c>
      <c r="M2522" t="s">
        <v>28</v>
      </c>
      <c r="N2522" t="s">
        <v>36</v>
      </c>
      <c r="P2522" cm="1">
        <f t="array" ref="P25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22" s="19" t="s">
        <v>406</v>
      </c>
    </row>
    <row r="2523" spans="2:18" hidden="1">
      <c r="B2523" t="s">
        <v>64</v>
      </c>
      <c r="C2523" t="s">
        <v>26</v>
      </c>
      <c r="D2523" t="s">
        <v>905</v>
      </c>
      <c r="E2523" t="s">
        <v>802</v>
      </c>
      <c r="F2523" t="s">
        <v>952</v>
      </c>
      <c r="G2523" t="s">
        <v>68</v>
      </c>
      <c r="H2523">
        <v>1</v>
      </c>
      <c r="I2523" t="s">
        <v>229</v>
      </c>
      <c r="J2523" t="s">
        <v>230</v>
      </c>
      <c r="K2523" t="s">
        <v>888</v>
      </c>
      <c r="L2523">
        <v>0.62</v>
      </c>
      <c r="M2523" t="s">
        <v>28</v>
      </c>
      <c r="N2523" t="s">
        <v>36</v>
      </c>
      <c r="P2523" cm="1">
        <f t="array" ref="P25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23" s="19" t="s">
        <v>406</v>
      </c>
    </row>
    <row r="2524" spans="2:18" hidden="1">
      <c r="B2524" t="s">
        <v>63</v>
      </c>
      <c r="C2524" t="s">
        <v>27</v>
      </c>
      <c r="D2524" t="s">
        <v>30</v>
      </c>
      <c r="E2524" t="s">
        <v>1298</v>
      </c>
      <c r="F2524" t="s">
        <v>375</v>
      </c>
      <c r="G2524" t="s">
        <v>68</v>
      </c>
      <c r="H2524">
        <v>1</v>
      </c>
      <c r="I2524" t="s">
        <v>87</v>
      </c>
      <c r="J2524" t="s">
        <v>236</v>
      </c>
      <c r="K2524" t="s">
        <v>68</v>
      </c>
      <c r="L2524">
        <v>30</v>
      </c>
      <c r="M2524" t="s">
        <v>28</v>
      </c>
      <c r="N2524" t="s">
        <v>31</v>
      </c>
      <c r="P2524" cm="1">
        <f t="array" ref="P252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24" s="19" t="s">
        <v>406</v>
      </c>
    </row>
    <row r="2525" spans="2:18" hidden="1">
      <c r="B2525" t="s">
        <v>63</v>
      </c>
      <c r="C2525" t="s">
        <v>27</v>
      </c>
      <c r="D2525" t="s">
        <v>30</v>
      </c>
      <c r="E2525" t="s">
        <v>1298</v>
      </c>
      <c r="F2525" t="s">
        <v>375</v>
      </c>
      <c r="G2525" t="s">
        <v>68</v>
      </c>
      <c r="H2525">
        <v>1</v>
      </c>
      <c r="I2525" t="s">
        <v>248</v>
      </c>
      <c r="J2525" t="s">
        <v>968</v>
      </c>
      <c r="K2525" t="s">
        <v>106</v>
      </c>
      <c r="L2525">
        <v>1.07</v>
      </c>
      <c r="M2525" t="s">
        <v>29</v>
      </c>
      <c r="N2525" t="s">
        <v>38</v>
      </c>
      <c r="P2525" cm="1">
        <f t="array" ref="P252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25" s="19" t="s">
        <v>406</v>
      </c>
    </row>
    <row r="2526" spans="2:18" hidden="1">
      <c r="B2526" t="s">
        <v>63</v>
      </c>
      <c r="C2526" t="s">
        <v>27</v>
      </c>
      <c r="D2526" t="s">
        <v>30</v>
      </c>
      <c r="E2526" t="s">
        <v>1298</v>
      </c>
      <c r="F2526" t="s">
        <v>375</v>
      </c>
      <c r="G2526" t="s">
        <v>68</v>
      </c>
      <c r="H2526">
        <v>1</v>
      </c>
      <c r="I2526" s="19" t="s">
        <v>276</v>
      </c>
      <c r="J2526" s="19" t="s">
        <v>1816</v>
      </c>
      <c r="K2526" t="s">
        <v>68</v>
      </c>
      <c r="L2526">
        <v>1</v>
      </c>
      <c r="M2526" t="s">
        <v>29</v>
      </c>
      <c r="N2526" t="s">
        <v>34</v>
      </c>
      <c r="P2526" cm="1">
        <f t="array" ref="P252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526" s="19" t="s">
        <v>406</v>
      </c>
    </row>
    <row r="2527" spans="2:18" hidden="1">
      <c r="B2527" t="s">
        <v>63</v>
      </c>
      <c r="C2527" t="s">
        <v>27</v>
      </c>
      <c r="D2527" t="s">
        <v>30</v>
      </c>
      <c r="E2527" t="s">
        <v>1298</v>
      </c>
      <c r="F2527" t="s">
        <v>375</v>
      </c>
      <c r="G2527" t="s">
        <v>68</v>
      </c>
      <c r="H2527">
        <v>1</v>
      </c>
      <c r="I2527" t="s">
        <v>291</v>
      </c>
      <c r="J2527" t="s">
        <v>1273</v>
      </c>
      <c r="K2527" t="s">
        <v>68</v>
      </c>
      <c r="L2527">
        <v>1</v>
      </c>
      <c r="M2527" t="s">
        <v>29</v>
      </c>
      <c r="N2527" t="s">
        <v>35</v>
      </c>
      <c r="P2527" cm="1">
        <f t="array" ref="P252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527" s="19" t="s">
        <v>406</v>
      </c>
    </row>
    <row r="2528" spans="2:18" hidden="1">
      <c r="B2528" t="s">
        <v>63</v>
      </c>
      <c r="C2528" t="s">
        <v>27</v>
      </c>
      <c r="D2528" t="s">
        <v>30</v>
      </c>
      <c r="E2528" t="s">
        <v>1298</v>
      </c>
      <c r="F2528" t="s">
        <v>375</v>
      </c>
      <c r="G2528" t="s">
        <v>68</v>
      </c>
      <c r="H2528">
        <v>1</v>
      </c>
      <c r="I2528" t="s">
        <v>227</v>
      </c>
      <c r="J2528" t="s">
        <v>228</v>
      </c>
      <c r="K2528" t="s">
        <v>23</v>
      </c>
      <c r="L2528">
        <v>1.2</v>
      </c>
      <c r="M2528" t="s">
        <v>29</v>
      </c>
      <c r="N2528" t="s">
        <v>41</v>
      </c>
      <c r="P2528" cm="1">
        <f t="array" ref="P252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528" s="19" t="s">
        <v>406</v>
      </c>
    </row>
    <row r="2529" spans="2:18" hidden="1">
      <c r="B2529" t="s">
        <v>64</v>
      </c>
      <c r="C2529" t="s">
        <v>26</v>
      </c>
      <c r="D2529" t="s">
        <v>905</v>
      </c>
      <c r="E2529" t="s">
        <v>809</v>
      </c>
      <c r="F2529" t="s">
        <v>952</v>
      </c>
      <c r="G2529" t="s">
        <v>68</v>
      </c>
      <c r="H2529">
        <v>1</v>
      </c>
      <c r="I2529" t="s">
        <v>811</v>
      </c>
      <c r="J2529" t="s">
        <v>810</v>
      </c>
      <c r="K2529" t="s">
        <v>512</v>
      </c>
      <c r="L2529">
        <v>1</v>
      </c>
      <c r="M2529" t="s">
        <v>28</v>
      </c>
      <c r="N2529" t="s">
        <v>30</v>
      </c>
      <c r="P2529" cm="1">
        <f t="array" ref="P25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29" s="19" t="s">
        <v>406</v>
      </c>
    </row>
    <row r="2530" spans="2:18" hidden="1">
      <c r="B2530" t="s">
        <v>64</v>
      </c>
      <c r="C2530" t="s">
        <v>26</v>
      </c>
      <c r="D2530" t="s">
        <v>905</v>
      </c>
      <c r="E2530" t="s">
        <v>809</v>
      </c>
      <c r="F2530" t="s">
        <v>952</v>
      </c>
      <c r="G2530" t="s">
        <v>68</v>
      </c>
      <c r="H2530">
        <v>1</v>
      </c>
      <c r="I2530" s="29" t="s">
        <v>1738</v>
      </c>
      <c r="J2530" s="30" t="s">
        <v>1739</v>
      </c>
      <c r="K2530" t="s">
        <v>512</v>
      </c>
      <c r="L2530">
        <v>1</v>
      </c>
      <c r="M2530" t="s">
        <v>29</v>
      </c>
      <c r="N2530" t="s">
        <v>43</v>
      </c>
      <c r="P2530" cm="1">
        <f t="array" ref="P25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30" s="19" t="s">
        <v>406</v>
      </c>
    </row>
    <row r="2531" spans="2:18" hidden="1">
      <c r="B2531" t="s">
        <v>64</v>
      </c>
      <c r="C2531" t="s">
        <v>26</v>
      </c>
      <c r="D2531" t="s">
        <v>905</v>
      </c>
      <c r="E2531" t="s">
        <v>809</v>
      </c>
      <c r="F2531" t="s">
        <v>952</v>
      </c>
      <c r="G2531" t="s">
        <v>68</v>
      </c>
      <c r="H2531">
        <v>1</v>
      </c>
      <c r="I2531" t="s">
        <v>800</v>
      </c>
      <c r="J2531" t="s">
        <v>801</v>
      </c>
      <c r="K2531" t="s">
        <v>512</v>
      </c>
      <c r="L2531">
        <v>1</v>
      </c>
      <c r="M2531" t="s">
        <v>29</v>
      </c>
      <c r="N2531" t="s">
        <v>42</v>
      </c>
      <c r="P2531" cm="1">
        <f t="array" ref="P25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31" s="19" t="s">
        <v>406</v>
      </c>
    </row>
    <row r="2532" spans="2:18" hidden="1">
      <c r="B2532" t="s">
        <v>63</v>
      </c>
      <c r="C2532" t="s">
        <v>27</v>
      </c>
      <c r="D2532" t="s">
        <v>30</v>
      </c>
      <c r="E2532" t="s">
        <v>1302</v>
      </c>
      <c r="F2532" t="s">
        <v>375</v>
      </c>
      <c r="G2532" t="s">
        <v>68</v>
      </c>
      <c r="H2532">
        <v>1</v>
      </c>
      <c r="I2532" t="s">
        <v>91</v>
      </c>
      <c r="J2532" t="s">
        <v>233</v>
      </c>
      <c r="K2532" t="s">
        <v>68</v>
      </c>
      <c r="L2532">
        <v>30</v>
      </c>
      <c r="M2532" t="s">
        <v>28</v>
      </c>
      <c r="N2532" t="s">
        <v>31</v>
      </c>
      <c r="P2532" cm="1">
        <f t="array" ref="P253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32" s="19" t="s">
        <v>406</v>
      </c>
    </row>
    <row r="2533" spans="2:18" hidden="1">
      <c r="B2533" t="s">
        <v>63</v>
      </c>
      <c r="C2533" t="s">
        <v>27</v>
      </c>
      <c r="D2533" t="s">
        <v>30</v>
      </c>
      <c r="E2533" t="s">
        <v>1302</v>
      </c>
      <c r="F2533" t="s">
        <v>375</v>
      </c>
      <c r="G2533" t="s">
        <v>68</v>
      </c>
      <c r="H2533">
        <v>1</v>
      </c>
      <c r="I2533" t="s">
        <v>87</v>
      </c>
      <c r="J2533" t="s">
        <v>236</v>
      </c>
      <c r="K2533" t="s">
        <v>68</v>
      </c>
      <c r="L2533">
        <v>30</v>
      </c>
      <c r="M2533" t="s">
        <v>28</v>
      </c>
      <c r="N2533" t="s">
        <v>31</v>
      </c>
      <c r="P2533" cm="1">
        <f t="array" ref="P253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33" s="19" t="s">
        <v>406</v>
      </c>
    </row>
    <row r="2534" spans="2:18" hidden="1">
      <c r="B2534" t="s">
        <v>64</v>
      </c>
      <c r="C2534" t="s">
        <v>26</v>
      </c>
      <c r="D2534" t="s">
        <v>905</v>
      </c>
      <c r="E2534" t="s">
        <v>809</v>
      </c>
      <c r="F2534" t="s">
        <v>952</v>
      </c>
      <c r="G2534" t="s">
        <v>68</v>
      </c>
      <c r="H2534">
        <v>1</v>
      </c>
      <c r="I2534" t="s">
        <v>789</v>
      </c>
      <c r="J2534" t="s">
        <v>790</v>
      </c>
      <c r="K2534" t="s">
        <v>888</v>
      </c>
      <c r="L2534">
        <v>2.74</v>
      </c>
      <c r="M2534" t="s">
        <v>28</v>
      </c>
      <c r="N2534" t="s">
        <v>36</v>
      </c>
      <c r="P2534" cm="1">
        <f t="array" ref="P25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34" s="19" t="s">
        <v>406</v>
      </c>
    </row>
    <row r="2535" spans="2:18" hidden="1">
      <c r="B2535" t="s">
        <v>64</v>
      </c>
      <c r="C2535" t="s">
        <v>26</v>
      </c>
      <c r="D2535" t="s">
        <v>905</v>
      </c>
      <c r="E2535" t="s">
        <v>809</v>
      </c>
      <c r="F2535" t="s">
        <v>952</v>
      </c>
      <c r="G2535" t="s">
        <v>68</v>
      </c>
      <c r="H2535">
        <v>1</v>
      </c>
      <c r="I2535" t="s">
        <v>229</v>
      </c>
      <c r="J2535" t="s">
        <v>230</v>
      </c>
      <c r="K2535" t="s">
        <v>888</v>
      </c>
      <c r="L2535">
        <v>0.62</v>
      </c>
      <c r="M2535" t="s">
        <v>28</v>
      </c>
      <c r="N2535" t="s">
        <v>36</v>
      </c>
      <c r="P2535" cm="1">
        <f t="array" ref="P25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35" s="19" t="s">
        <v>406</v>
      </c>
    </row>
    <row r="2536" spans="2:18" hidden="1">
      <c r="B2536" t="s">
        <v>63</v>
      </c>
      <c r="C2536" t="s">
        <v>27</v>
      </c>
      <c r="D2536" t="s">
        <v>30</v>
      </c>
      <c r="E2536" t="s">
        <v>1302</v>
      </c>
      <c r="F2536" t="s">
        <v>375</v>
      </c>
      <c r="G2536" t="s">
        <v>68</v>
      </c>
      <c r="H2536">
        <v>1</v>
      </c>
      <c r="I2536" t="s">
        <v>248</v>
      </c>
      <c r="J2536" t="s">
        <v>968</v>
      </c>
      <c r="K2536" t="s">
        <v>106</v>
      </c>
      <c r="L2536">
        <v>1.07</v>
      </c>
      <c r="M2536" t="s">
        <v>29</v>
      </c>
      <c r="N2536" t="s">
        <v>38</v>
      </c>
      <c r="P2536" cm="1">
        <f t="array" ref="P253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36" s="19" t="s">
        <v>406</v>
      </c>
    </row>
    <row r="2537" spans="2:18" hidden="1">
      <c r="B2537" t="s">
        <v>63</v>
      </c>
      <c r="C2537" t="s">
        <v>27</v>
      </c>
      <c r="D2537" t="s">
        <v>30</v>
      </c>
      <c r="E2537" t="s">
        <v>1302</v>
      </c>
      <c r="F2537" t="s">
        <v>375</v>
      </c>
      <c r="G2537" t="s">
        <v>68</v>
      </c>
      <c r="H2537">
        <v>1</v>
      </c>
      <c r="I2537" t="s">
        <v>258</v>
      </c>
      <c r="J2537" t="s">
        <v>1310</v>
      </c>
      <c r="K2537" t="s">
        <v>68</v>
      </c>
      <c r="L2537">
        <v>1</v>
      </c>
      <c r="M2537" t="s">
        <v>29</v>
      </c>
      <c r="N2537" t="s">
        <v>34</v>
      </c>
      <c r="P2537" cm="1">
        <f t="array" ref="P253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537" s="19" t="s">
        <v>406</v>
      </c>
    </row>
    <row r="2538" spans="2:18" hidden="1">
      <c r="B2538" t="s">
        <v>63</v>
      </c>
      <c r="C2538" t="s">
        <v>27</v>
      </c>
      <c r="D2538" t="s">
        <v>30</v>
      </c>
      <c r="E2538" t="s">
        <v>1302</v>
      </c>
      <c r="F2538" t="s">
        <v>375</v>
      </c>
      <c r="G2538" t="s">
        <v>68</v>
      </c>
      <c r="H2538">
        <v>1</v>
      </c>
      <c r="I2538" t="s">
        <v>291</v>
      </c>
      <c r="J2538" t="s">
        <v>1273</v>
      </c>
      <c r="K2538" t="s">
        <v>68</v>
      </c>
      <c r="L2538">
        <v>1</v>
      </c>
      <c r="M2538" t="s">
        <v>29</v>
      </c>
      <c r="N2538" t="s">
        <v>35</v>
      </c>
      <c r="P2538" cm="1">
        <f t="array" ref="P253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538" s="19" t="s">
        <v>406</v>
      </c>
    </row>
    <row r="2539" spans="2:18" hidden="1">
      <c r="B2539" t="s">
        <v>63</v>
      </c>
      <c r="C2539" t="s">
        <v>27</v>
      </c>
      <c r="D2539" t="s">
        <v>30</v>
      </c>
      <c r="E2539" t="s">
        <v>1302</v>
      </c>
      <c r="F2539" t="s">
        <v>375</v>
      </c>
      <c r="G2539" t="s">
        <v>68</v>
      </c>
      <c r="H2539">
        <v>1</v>
      </c>
      <c r="I2539" t="s">
        <v>227</v>
      </c>
      <c r="J2539" t="s">
        <v>228</v>
      </c>
      <c r="K2539" t="s">
        <v>23</v>
      </c>
      <c r="L2539">
        <v>1.2</v>
      </c>
      <c r="M2539" t="s">
        <v>29</v>
      </c>
      <c r="N2539" t="s">
        <v>41</v>
      </c>
      <c r="P2539" cm="1">
        <f t="array" ref="P253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539" s="19" t="s">
        <v>406</v>
      </c>
    </row>
    <row r="2540" spans="2:18" hidden="1">
      <c r="B2540" t="s">
        <v>63</v>
      </c>
      <c r="C2540" t="s">
        <v>27</v>
      </c>
      <c r="D2540" t="s">
        <v>30</v>
      </c>
      <c r="E2540" t="s">
        <v>767</v>
      </c>
      <c r="F2540" t="s">
        <v>378</v>
      </c>
      <c r="G2540" t="s">
        <v>68</v>
      </c>
      <c r="H2540">
        <v>1</v>
      </c>
      <c r="I2540" t="s">
        <v>91</v>
      </c>
      <c r="J2540" t="s">
        <v>233</v>
      </c>
      <c r="K2540" t="s">
        <v>68</v>
      </c>
      <c r="L2540">
        <v>36</v>
      </c>
      <c r="M2540" t="s">
        <v>28</v>
      </c>
      <c r="N2540" t="s">
        <v>31</v>
      </c>
      <c r="P2540" cm="1">
        <f t="array" ref="P254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40" s="19" t="s">
        <v>406</v>
      </c>
    </row>
    <row r="2541" spans="2:18" hidden="1">
      <c r="B2541" t="s">
        <v>64</v>
      </c>
      <c r="C2541" t="s">
        <v>26</v>
      </c>
      <c r="D2541" t="s">
        <v>905</v>
      </c>
      <c r="E2541" t="s">
        <v>814</v>
      </c>
      <c r="F2541" t="s">
        <v>952</v>
      </c>
      <c r="G2541" t="s">
        <v>68</v>
      </c>
      <c r="H2541">
        <v>1</v>
      </c>
      <c r="I2541" t="s">
        <v>816</v>
      </c>
      <c r="J2541" t="s">
        <v>815</v>
      </c>
      <c r="K2541" t="s">
        <v>512</v>
      </c>
      <c r="L2541">
        <v>1</v>
      </c>
      <c r="M2541" t="s">
        <v>28</v>
      </c>
      <c r="N2541" t="s">
        <v>30</v>
      </c>
      <c r="P2541" cm="1">
        <f t="array" ref="P25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41" s="19" t="s">
        <v>406</v>
      </c>
    </row>
    <row r="2542" spans="2:18" hidden="1">
      <c r="B2542" t="s">
        <v>64</v>
      </c>
      <c r="C2542" t="s">
        <v>26</v>
      </c>
      <c r="D2542" t="s">
        <v>905</v>
      </c>
      <c r="E2542" t="s">
        <v>814</v>
      </c>
      <c r="F2542" t="s">
        <v>952</v>
      </c>
      <c r="G2542" t="s">
        <v>68</v>
      </c>
      <c r="H2542">
        <v>1</v>
      </c>
      <c r="I2542" s="29" t="s">
        <v>1722</v>
      </c>
      <c r="J2542" s="30" t="s">
        <v>1723</v>
      </c>
      <c r="K2542" t="s">
        <v>512</v>
      </c>
      <c r="L2542">
        <v>1</v>
      </c>
      <c r="M2542" t="s">
        <v>29</v>
      </c>
      <c r="N2542" t="s">
        <v>43</v>
      </c>
      <c r="P2542" cm="1">
        <f t="array" ref="P25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42" s="19" t="s">
        <v>406</v>
      </c>
    </row>
    <row r="2543" spans="2:18" hidden="1">
      <c r="B2543" t="s">
        <v>64</v>
      </c>
      <c r="C2543" t="s">
        <v>26</v>
      </c>
      <c r="D2543" t="s">
        <v>905</v>
      </c>
      <c r="E2543" t="s">
        <v>814</v>
      </c>
      <c r="F2543" t="s">
        <v>952</v>
      </c>
      <c r="G2543" t="s">
        <v>68</v>
      </c>
      <c r="H2543">
        <v>1</v>
      </c>
      <c r="I2543" t="s">
        <v>817</v>
      </c>
      <c r="J2543" t="s">
        <v>1311</v>
      </c>
      <c r="K2543" t="s">
        <v>512</v>
      </c>
      <c r="L2543">
        <v>1</v>
      </c>
      <c r="M2543" t="s">
        <v>29</v>
      </c>
      <c r="N2543" t="s">
        <v>19</v>
      </c>
      <c r="P2543" cm="1">
        <f t="array" ref="P25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43" s="19" t="s">
        <v>406</v>
      </c>
    </row>
    <row r="2544" spans="2:18" hidden="1">
      <c r="B2544" t="s">
        <v>64</v>
      </c>
      <c r="C2544" t="s">
        <v>26</v>
      </c>
      <c r="D2544" t="s">
        <v>905</v>
      </c>
      <c r="E2544" t="s">
        <v>814</v>
      </c>
      <c r="F2544" t="s">
        <v>952</v>
      </c>
      <c r="G2544" t="s">
        <v>68</v>
      </c>
      <c r="H2544">
        <v>1</v>
      </c>
      <c r="I2544" t="s">
        <v>818</v>
      </c>
      <c r="J2544" t="s">
        <v>819</v>
      </c>
      <c r="K2544" t="s">
        <v>512</v>
      </c>
      <c r="L2544">
        <v>1</v>
      </c>
      <c r="M2544" t="s">
        <v>29</v>
      </c>
      <c r="N2544" t="s">
        <v>19</v>
      </c>
      <c r="P2544" cm="1">
        <f t="array" ref="P25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44" s="19" t="s">
        <v>406</v>
      </c>
    </row>
    <row r="2545" spans="2:18" hidden="1">
      <c r="B2545" t="s">
        <v>64</v>
      </c>
      <c r="C2545" t="s">
        <v>26</v>
      </c>
      <c r="D2545" t="s">
        <v>905</v>
      </c>
      <c r="E2545" t="s">
        <v>814</v>
      </c>
      <c r="F2545" t="s">
        <v>952</v>
      </c>
      <c r="G2545" t="s">
        <v>68</v>
      </c>
      <c r="H2545">
        <v>1</v>
      </c>
      <c r="I2545" t="s">
        <v>1307</v>
      </c>
      <c r="J2545" t="s">
        <v>1308</v>
      </c>
      <c r="K2545" t="s">
        <v>512</v>
      </c>
      <c r="L2545">
        <v>1</v>
      </c>
      <c r="M2545" t="s">
        <v>29</v>
      </c>
      <c r="N2545" t="s">
        <v>42</v>
      </c>
      <c r="P2545" cm="1">
        <f t="array" ref="P25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45" s="19" t="s">
        <v>406</v>
      </c>
    </row>
    <row r="2546" spans="2:18" hidden="1">
      <c r="B2546" t="s">
        <v>63</v>
      </c>
      <c r="C2546" t="s">
        <v>27</v>
      </c>
      <c r="D2546" t="s">
        <v>30</v>
      </c>
      <c r="E2546" t="s">
        <v>767</v>
      </c>
      <c r="F2546" t="s">
        <v>378</v>
      </c>
      <c r="G2546" t="s">
        <v>68</v>
      </c>
      <c r="H2546">
        <v>1</v>
      </c>
      <c r="I2546" t="s">
        <v>87</v>
      </c>
      <c r="J2546" t="s">
        <v>236</v>
      </c>
      <c r="K2546" t="s">
        <v>68</v>
      </c>
      <c r="L2546">
        <v>36</v>
      </c>
      <c r="M2546" t="s">
        <v>28</v>
      </c>
      <c r="N2546" t="s">
        <v>31</v>
      </c>
      <c r="P2546" cm="1">
        <f t="array" ref="P254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46" s="19" t="s">
        <v>406</v>
      </c>
    </row>
    <row r="2547" spans="2:18" hidden="1">
      <c r="B2547" t="s">
        <v>63</v>
      </c>
      <c r="C2547" t="s">
        <v>27</v>
      </c>
      <c r="D2547" t="s">
        <v>30</v>
      </c>
      <c r="E2547" t="s">
        <v>767</v>
      </c>
      <c r="F2547" t="s">
        <v>378</v>
      </c>
      <c r="G2547" t="s">
        <v>68</v>
      </c>
      <c r="H2547">
        <v>1</v>
      </c>
      <c r="I2547" t="s">
        <v>248</v>
      </c>
      <c r="J2547" t="s">
        <v>968</v>
      </c>
      <c r="K2547" t="s">
        <v>106</v>
      </c>
      <c r="L2547">
        <v>1.29</v>
      </c>
      <c r="M2547" t="s">
        <v>29</v>
      </c>
      <c r="N2547" t="s">
        <v>38</v>
      </c>
      <c r="P2547" cm="1">
        <f t="array" ref="P254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47" s="19" t="s">
        <v>406</v>
      </c>
    </row>
    <row r="2548" spans="2:18" hidden="1">
      <c r="B2548" t="s">
        <v>64</v>
      </c>
      <c r="C2548" t="s">
        <v>26</v>
      </c>
      <c r="D2548" t="s">
        <v>905</v>
      </c>
      <c r="E2548" t="s">
        <v>814</v>
      </c>
      <c r="F2548" t="s">
        <v>952</v>
      </c>
      <c r="G2548" t="s">
        <v>68</v>
      </c>
      <c r="H2548">
        <v>1</v>
      </c>
      <c r="I2548" t="s">
        <v>820</v>
      </c>
      <c r="J2548" t="s">
        <v>821</v>
      </c>
      <c r="K2548" t="s">
        <v>888</v>
      </c>
      <c r="L2548">
        <v>2.2599999999999998</v>
      </c>
      <c r="M2548" t="s">
        <v>28</v>
      </c>
      <c r="N2548" t="s">
        <v>36</v>
      </c>
      <c r="P2548" cm="1">
        <f t="array" ref="P25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48" s="19" t="s">
        <v>406</v>
      </c>
    </row>
    <row r="2549" spans="2:18" hidden="1">
      <c r="B2549" t="s">
        <v>64</v>
      </c>
      <c r="C2549" t="s">
        <v>26</v>
      </c>
      <c r="D2549" t="s">
        <v>905</v>
      </c>
      <c r="E2549" t="s">
        <v>814</v>
      </c>
      <c r="F2549" t="s">
        <v>952</v>
      </c>
      <c r="G2549" t="s">
        <v>68</v>
      </c>
      <c r="H2549">
        <v>1</v>
      </c>
      <c r="I2549" t="s">
        <v>229</v>
      </c>
      <c r="J2549" t="s">
        <v>230</v>
      </c>
      <c r="K2549" t="s">
        <v>888</v>
      </c>
      <c r="L2549">
        <v>0.46</v>
      </c>
      <c r="M2549" t="s">
        <v>28</v>
      </c>
      <c r="N2549" t="s">
        <v>36</v>
      </c>
      <c r="P2549" cm="1">
        <f t="array" ref="P25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49" s="19" t="s">
        <v>406</v>
      </c>
    </row>
    <row r="2550" spans="2:18" hidden="1">
      <c r="B2550" t="s">
        <v>63</v>
      </c>
      <c r="C2550" t="s">
        <v>27</v>
      </c>
      <c r="D2550" t="s">
        <v>30</v>
      </c>
      <c r="E2550" t="s">
        <v>767</v>
      </c>
      <c r="F2550" t="s">
        <v>378</v>
      </c>
      <c r="G2550" t="s">
        <v>68</v>
      </c>
      <c r="H2550">
        <v>1</v>
      </c>
      <c r="I2550" t="s">
        <v>271</v>
      </c>
      <c r="J2550" t="s">
        <v>1312</v>
      </c>
      <c r="K2550" t="s">
        <v>68</v>
      </c>
      <c r="L2550">
        <v>1</v>
      </c>
      <c r="M2550" t="s">
        <v>29</v>
      </c>
      <c r="N2550" t="s">
        <v>34</v>
      </c>
      <c r="P2550" cm="1">
        <f t="array" ref="P255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550" s="19" t="s">
        <v>406</v>
      </c>
    </row>
    <row r="2551" spans="2:18" hidden="1">
      <c r="B2551" t="s">
        <v>63</v>
      </c>
      <c r="C2551" t="s">
        <v>27</v>
      </c>
      <c r="D2551" t="s">
        <v>30</v>
      </c>
      <c r="E2551" t="s">
        <v>767</v>
      </c>
      <c r="F2551" t="s">
        <v>378</v>
      </c>
      <c r="G2551" t="s">
        <v>68</v>
      </c>
      <c r="H2551">
        <v>1</v>
      </c>
      <c r="I2551" s="19" t="s">
        <v>994</v>
      </c>
      <c r="J2551" s="19" t="s">
        <v>995</v>
      </c>
      <c r="K2551" t="s">
        <v>68</v>
      </c>
      <c r="L2551">
        <v>1</v>
      </c>
      <c r="M2551" t="s">
        <v>29</v>
      </c>
      <c r="N2551" t="s">
        <v>35</v>
      </c>
      <c r="P2551" cm="1">
        <f t="array" ref="P255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551" s="19" t="s">
        <v>406</v>
      </c>
    </row>
    <row r="2552" spans="2:18" hidden="1">
      <c r="B2552" t="s">
        <v>63</v>
      </c>
      <c r="C2552" t="s">
        <v>27</v>
      </c>
      <c r="D2552" t="s">
        <v>30</v>
      </c>
      <c r="E2552" t="s">
        <v>767</v>
      </c>
      <c r="F2552" t="s">
        <v>378</v>
      </c>
      <c r="G2552" t="s">
        <v>68</v>
      </c>
      <c r="H2552">
        <v>1</v>
      </c>
      <c r="I2552" t="s">
        <v>227</v>
      </c>
      <c r="J2552" t="s">
        <v>228</v>
      </c>
      <c r="K2552" t="s">
        <v>23</v>
      </c>
      <c r="L2552">
        <v>1.3</v>
      </c>
      <c r="M2552" t="s">
        <v>29</v>
      </c>
      <c r="N2552" t="s">
        <v>41</v>
      </c>
      <c r="P2552" cm="1">
        <f t="array" ref="P255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552" s="19" t="s">
        <v>406</v>
      </c>
    </row>
    <row r="2553" spans="2:18" hidden="1">
      <c r="B2553" t="s">
        <v>63</v>
      </c>
      <c r="C2553" t="s">
        <v>27</v>
      </c>
      <c r="D2553" t="s">
        <v>30</v>
      </c>
      <c r="E2553" t="s">
        <v>1263</v>
      </c>
      <c r="F2553" t="s">
        <v>396</v>
      </c>
      <c r="G2553" t="s">
        <v>68</v>
      </c>
      <c r="H2553">
        <v>1</v>
      </c>
      <c r="I2553" t="s">
        <v>91</v>
      </c>
      <c r="J2553" t="s">
        <v>233</v>
      </c>
      <c r="K2553" t="s">
        <v>68</v>
      </c>
      <c r="L2553">
        <v>42</v>
      </c>
      <c r="M2553" t="s">
        <v>28</v>
      </c>
      <c r="N2553" t="s">
        <v>31</v>
      </c>
      <c r="P2553" cm="1">
        <f t="array" ref="P255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53" s="19" t="s">
        <v>406</v>
      </c>
    </row>
    <row r="2554" spans="2:18" hidden="1">
      <c r="B2554" t="s">
        <v>63</v>
      </c>
      <c r="C2554" t="s">
        <v>27</v>
      </c>
      <c r="D2554" t="s">
        <v>30</v>
      </c>
      <c r="E2554" t="s">
        <v>1263</v>
      </c>
      <c r="F2554" t="s">
        <v>396</v>
      </c>
      <c r="G2554" t="s">
        <v>68</v>
      </c>
      <c r="H2554">
        <v>1</v>
      </c>
      <c r="I2554" t="s">
        <v>87</v>
      </c>
      <c r="J2554" t="s">
        <v>236</v>
      </c>
      <c r="K2554" t="s">
        <v>68</v>
      </c>
      <c r="L2554">
        <v>48</v>
      </c>
      <c r="M2554" t="s">
        <v>28</v>
      </c>
      <c r="N2554" t="s">
        <v>31</v>
      </c>
      <c r="P2554" cm="1">
        <f t="array" ref="P255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54" s="19" t="s">
        <v>406</v>
      </c>
    </row>
    <row r="2555" spans="2:18" hidden="1">
      <c r="B2555" t="s">
        <v>64</v>
      </c>
      <c r="C2555" t="s">
        <v>26</v>
      </c>
      <c r="D2555" t="s">
        <v>905</v>
      </c>
      <c r="E2555" t="s">
        <v>826</v>
      </c>
      <c r="F2555" t="s">
        <v>952</v>
      </c>
      <c r="G2555" t="s">
        <v>68</v>
      </c>
      <c r="H2555">
        <v>1</v>
      </c>
      <c r="I2555" t="s">
        <v>828</v>
      </c>
      <c r="J2555" t="s">
        <v>827</v>
      </c>
      <c r="K2555" t="s">
        <v>512</v>
      </c>
      <c r="L2555">
        <v>1</v>
      </c>
      <c r="M2555" t="s">
        <v>28</v>
      </c>
      <c r="N2555" t="s">
        <v>30</v>
      </c>
      <c r="P2555" cm="1">
        <f t="array" ref="P25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55" s="19" t="s">
        <v>406</v>
      </c>
    </row>
    <row r="2556" spans="2:18" hidden="1">
      <c r="B2556" t="s">
        <v>64</v>
      </c>
      <c r="C2556" t="s">
        <v>26</v>
      </c>
      <c r="D2556" t="s">
        <v>905</v>
      </c>
      <c r="E2556" t="s">
        <v>826</v>
      </c>
      <c r="F2556" t="s">
        <v>952</v>
      </c>
      <c r="G2556" t="s">
        <v>68</v>
      </c>
      <c r="H2556">
        <v>1</v>
      </c>
      <c r="I2556" s="29" t="s">
        <v>1738</v>
      </c>
      <c r="J2556" s="30" t="s">
        <v>1739</v>
      </c>
      <c r="K2556" t="s">
        <v>512</v>
      </c>
      <c r="L2556">
        <v>1</v>
      </c>
      <c r="M2556" t="s">
        <v>29</v>
      </c>
      <c r="N2556" t="s">
        <v>43</v>
      </c>
      <c r="P2556" cm="1">
        <f t="array" ref="P25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56" s="19" t="s">
        <v>406</v>
      </c>
    </row>
    <row r="2557" spans="2:18" hidden="1">
      <c r="B2557" t="s">
        <v>64</v>
      </c>
      <c r="C2557" t="s">
        <v>26</v>
      </c>
      <c r="D2557" t="s">
        <v>905</v>
      </c>
      <c r="E2557" t="s">
        <v>826</v>
      </c>
      <c r="F2557" t="s">
        <v>952</v>
      </c>
      <c r="G2557" t="s">
        <v>68</v>
      </c>
      <c r="H2557">
        <v>1</v>
      </c>
      <c r="I2557" t="s">
        <v>829</v>
      </c>
      <c r="J2557" t="s">
        <v>1313</v>
      </c>
      <c r="K2557" t="s">
        <v>512</v>
      </c>
      <c r="L2557">
        <v>1</v>
      </c>
      <c r="M2557" t="s">
        <v>29</v>
      </c>
      <c r="N2557" t="s">
        <v>19</v>
      </c>
      <c r="P2557" cm="1">
        <f t="array" ref="P25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57" s="19" t="s">
        <v>406</v>
      </c>
    </row>
    <row r="2558" spans="2:18" hidden="1">
      <c r="B2558" t="s">
        <v>64</v>
      </c>
      <c r="C2558" t="s">
        <v>26</v>
      </c>
      <c r="D2558" t="s">
        <v>905</v>
      </c>
      <c r="E2558" t="s">
        <v>826</v>
      </c>
      <c r="F2558" t="s">
        <v>952</v>
      </c>
      <c r="G2558" t="s">
        <v>68</v>
      </c>
      <c r="H2558">
        <v>1</v>
      </c>
      <c r="I2558" t="s">
        <v>830</v>
      </c>
      <c r="J2558" t="s">
        <v>831</v>
      </c>
      <c r="K2558" t="s">
        <v>512</v>
      </c>
      <c r="L2558">
        <v>1</v>
      </c>
      <c r="M2558" t="s">
        <v>29</v>
      </c>
      <c r="N2558" t="s">
        <v>19</v>
      </c>
      <c r="P2558" cm="1">
        <f t="array" ref="P25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58" s="19" t="s">
        <v>406</v>
      </c>
    </row>
    <row r="2559" spans="2:18" hidden="1">
      <c r="B2559" t="s">
        <v>64</v>
      </c>
      <c r="C2559" t="s">
        <v>26</v>
      </c>
      <c r="D2559" t="s">
        <v>905</v>
      </c>
      <c r="E2559" t="s">
        <v>826</v>
      </c>
      <c r="F2559" t="s">
        <v>952</v>
      </c>
      <c r="G2559" t="s">
        <v>68</v>
      </c>
      <c r="H2559">
        <v>1</v>
      </c>
      <c r="I2559" t="s">
        <v>1307</v>
      </c>
      <c r="J2559" t="s">
        <v>1308</v>
      </c>
      <c r="K2559" t="s">
        <v>512</v>
      </c>
      <c r="L2559">
        <v>1</v>
      </c>
      <c r="M2559" t="s">
        <v>29</v>
      </c>
      <c r="N2559" t="s">
        <v>42</v>
      </c>
      <c r="P2559" cm="1">
        <f t="array" ref="P25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59" s="19" t="s">
        <v>406</v>
      </c>
    </row>
    <row r="2560" spans="2:18" hidden="1">
      <c r="B2560" t="s">
        <v>63</v>
      </c>
      <c r="C2560" t="s">
        <v>27</v>
      </c>
      <c r="D2560" t="s">
        <v>30</v>
      </c>
      <c r="E2560" t="s">
        <v>1263</v>
      </c>
      <c r="F2560" t="s">
        <v>396</v>
      </c>
      <c r="G2560" t="s">
        <v>68</v>
      </c>
      <c r="H2560">
        <v>1</v>
      </c>
      <c r="I2560" t="s">
        <v>250</v>
      </c>
      <c r="J2560" t="s">
        <v>1296</v>
      </c>
      <c r="K2560" t="s">
        <v>106</v>
      </c>
      <c r="L2560">
        <v>1.715616</v>
      </c>
      <c r="M2560" t="s">
        <v>29</v>
      </c>
      <c r="N2560" t="s">
        <v>38</v>
      </c>
      <c r="P2560" cm="1">
        <f t="array" ref="P256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60" s="19" t="s">
        <v>406</v>
      </c>
    </row>
    <row r="2561" spans="2:18" hidden="1">
      <c r="B2561" t="s">
        <v>63</v>
      </c>
      <c r="C2561" t="s">
        <v>27</v>
      </c>
      <c r="D2561" t="s">
        <v>30</v>
      </c>
      <c r="E2561" t="s">
        <v>1263</v>
      </c>
      <c r="F2561" t="s">
        <v>396</v>
      </c>
      <c r="G2561" t="s">
        <v>68</v>
      </c>
      <c r="H2561">
        <v>1</v>
      </c>
      <c r="I2561" t="s">
        <v>311</v>
      </c>
      <c r="J2561" t="s">
        <v>1294</v>
      </c>
      <c r="K2561" t="s">
        <v>68</v>
      </c>
      <c r="L2561">
        <v>1</v>
      </c>
      <c r="M2561" t="s">
        <v>29</v>
      </c>
      <c r="N2561" t="s">
        <v>35</v>
      </c>
      <c r="P2561" cm="1">
        <f t="array" ref="P256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561" s="19" t="s">
        <v>406</v>
      </c>
    </row>
    <row r="2562" spans="2:18" hidden="1">
      <c r="B2562" t="s">
        <v>64</v>
      </c>
      <c r="C2562" t="s">
        <v>26</v>
      </c>
      <c r="D2562" t="s">
        <v>905</v>
      </c>
      <c r="E2562" t="s">
        <v>826</v>
      </c>
      <c r="F2562" t="s">
        <v>952</v>
      </c>
      <c r="G2562" t="s">
        <v>68</v>
      </c>
      <c r="H2562">
        <v>1</v>
      </c>
      <c r="I2562" t="s">
        <v>820</v>
      </c>
      <c r="J2562" t="s">
        <v>821</v>
      </c>
      <c r="K2562" t="s">
        <v>888</v>
      </c>
      <c r="L2562">
        <v>2.74</v>
      </c>
      <c r="M2562" t="s">
        <v>28</v>
      </c>
      <c r="N2562" t="s">
        <v>36</v>
      </c>
      <c r="P2562" cm="1">
        <f t="array" ref="P25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62" s="19" t="s">
        <v>406</v>
      </c>
    </row>
    <row r="2563" spans="2:18" hidden="1">
      <c r="B2563" t="s">
        <v>64</v>
      </c>
      <c r="C2563" t="s">
        <v>26</v>
      </c>
      <c r="D2563" t="s">
        <v>905</v>
      </c>
      <c r="E2563" t="s">
        <v>826</v>
      </c>
      <c r="F2563" t="s">
        <v>952</v>
      </c>
      <c r="G2563" t="s">
        <v>68</v>
      </c>
      <c r="H2563">
        <v>1</v>
      </c>
      <c r="I2563" t="s">
        <v>229</v>
      </c>
      <c r="J2563" t="s">
        <v>230</v>
      </c>
      <c r="K2563" t="s">
        <v>888</v>
      </c>
      <c r="L2563">
        <v>0.62</v>
      </c>
      <c r="M2563" t="s">
        <v>28</v>
      </c>
      <c r="N2563" t="s">
        <v>36</v>
      </c>
      <c r="P2563" cm="1">
        <f t="array" ref="P25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63" s="19" t="s">
        <v>406</v>
      </c>
    </row>
    <row r="2564" spans="2:18" hidden="1">
      <c r="B2564" t="s">
        <v>63</v>
      </c>
      <c r="C2564" t="s">
        <v>27</v>
      </c>
      <c r="D2564" t="s">
        <v>30</v>
      </c>
      <c r="E2564" t="s">
        <v>1263</v>
      </c>
      <c r="F2564" t="s">
        <v>396</v>
      </c>
      <c r="G2564" t="s">
        <v>68</v>
      </c>
      <c r="H2564">
        <v>1</v>
      </c>
      <c r="I2564" t="s">
        <v>227</v>
      </c>
      <c r="J2564" t="s">
        <v>228</v>
      </c>
      <c r="K2564" t="s">
        <v>23</v>
      </c>
      <c r="L2564">
        <v>1.3</v>
      </c>
      <c r="M2564" t="s">
        <v>29</v>
      </c>
      <c r="N2564" t="s">
        <v>41</v>
      </c>
      <c r="P2564" cm="1">
        <f t="array" ref="P2564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564" s="19" t="s">
        <v>406</v>
      </c>
    </row>
    <row r="2565" spans="2:18" hidden="1">
      <c r="B2565" t="s">
        <v>63</v>
      </c>
      <c r="C2565" t="s">
        <v>27</v>
      </c>
      <c r="D2565" t="s">
        <v>30</v>
      </c>
      <c r="E2565" t="s">
        <v>1305</v>
      </c>
      <c r="F2565" t="s">
        <v>397</v>
      </c>
      <c r="G2565" t="s">
        <v>68</v>
      </c>
      <c r="H2565">
        <v>1</v>
      </c>
      <c r="I2565" t="s">
        <v>91</v>
      </c>
      <c r="J2565" t="s">
        <v>233</v>
      </c>
      <c r="K2565" t="s">
        <v>68</v>
      </c>
      <c r="L2565">
        <v>54</v>
      </c>
      <c r="M2565" t="s">
        <v>28</v>
      </c>
      <c r="N2565" t="s">
        <v>31</v>
      </c>
      <c r="P2565" cm="1">
        <f t="array" ref="P256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65" s="19" t="s">
        <v>406</v>
      </c>
    </row>
    <row r="2566" spans="2:18" hidden="1">
      <c r="B2566" t="s">
        <v>63</v>
      </c>
      <c r="C2566" t="s">
        <v>27</v>
      </c>
      <c r="D2566" t="s">
        <v>30</v>
      </c>
      <c r="E2566" t="s">
        <v>1305</v>
      </c>
      <c r="F2566" t="s">
        <v>397</v>
      </c>
      <c r="G2566" t="s">
        <v>68</v>
      </c>
      <c r="H2566">
        <v>1</v>
      </c>
      <c r="I2566" t="s">
        <v>87</v>
      </c>
      <c r="J2566" t="s">
        <v>236</v>
      </c>
      <c r="K2566" t="s">
        <v>68</v>
      </c>
      <c r="L2566">
        <v>60</v>
      </c>
      <c r="M2566" t="s">
        <v>28</v>
      </c>
      <c r="N2566" t="s">
        <v>31</v>
      </c>
      <c r="P2566" cm="1">
        <f t="array" ref="P256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66" s="19" t="s">
        <v>406</v>
      </c>
    </row>
    <row r="2567" spans="2:18" hidden="1">
      <c r="B2567" t="s">
        <v>63</v>
      </c>
      <c r="C2567" t="s">
        <v>27</v>
      </c>
      <c r="D2567" t="s">
        <v>30</v>
      </c>
      <c r="E2567" t="s">
        <v>1305</v>
      </c>
      <c r="F2567" t="s">
        <v>397</v>
      </c>
      <c r="G2567" t="s">
        <v>68</v>
      </c>
      <c r="H2567">
        <v>1</v>
      </c>
      <c r="I2567" t="s">
        <v>248</v>
      </c>
      <c r="J2567" t="s">
        <v>968</v>
      </c>
      <c r="K2567" t="s">
        <v>106</v>
      </c>
      <c r="L2567">
        <v>2.14</v>
      </c>
      <c r="M2567" t="s">
        <v>29</v>
      </c>
      <c r="N2567" t="s">
        <v>38</v>
      </c>
      <c r="P2567" cm="1">
        <f t="array" ref="P256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67" s="19" t="s">
        <v>406</v>
      </c>
    </row>
    <row r="2568" spans="2:18" hidden="1">
      <c r="B2568" t="s">
        <v>63</v>
      </c>
      <c r="C2568" t="s">
        <v>27</v>
      </c>
      <c r="D2568" t="s">
        <v>30</v>
      </c>
      <c r="E2568" t="s">
        <v>1305</v>
      </c>
      <c r="F2568" t="s">
        <v>397</v>
      </c>
      <c r="G2568" t="s">
        <v>68</v>
      </c>
      <c r="H2568">
        <v>1</v>
      </c>
      <c r="I2568" t="s">
        <v>280</v>
      </c>
      <c r="J2568" t="s">
        <v>1002</v>
      </c>
      <c r="K2568" t="s">
        <v>68</v>
      </c>
      <c r="L2568">
        <v>1</v>
      </c>
      <c r="M2568" t="s">
        <v>29</v>
      </c>
      <c r="N2568" t="s">
        <v>34</v>
      </c>
      <c r="P2568" cm="1">
        <f t="array" ref="P2568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568" s="19" t="s">
        <v>406</v>
      </c>
    </row>
    <row r="2569" spans="2:18" hidden="1">
      <c r="B2569" t="s">
        <v>64</v>
      </c>
      <c r="C2569" t="s">
        <v>26</v>
      </c>
      <c r="D2569" t="s">
        <v>905</v>
      </c>
      <c r="E2569" t="s">
        <v>832</v>
      </c>
      <c r="F2569" t="s">
        <v>952</v>
      </c>
      <c r="G2569" t="s">
        <v>68</v>
      </c>
      <c r="H2569">
        <v>1</v>
      </c>
      <c r="I2569" t="s">
        <v>834</v>
      </c>
      <c r="J2569" t="s">
        <v>833</v>
      </c>
      <c r="K2569" t="s">
        <v>512</v>
      </c>
      <c r="L2569">
        <v>1</v>
      </c>
      <c r="M2569" t="s">
        <v>28</v>
      </c>
      <c r="N2569" t="s">
        <v>30</v>
      </c>
      <c r="P2569" cm="1">
        <f t="array" ref="P25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69" s="19" t="s">
        <v>406</v>
      </c>
    </row>
    <row r="2570" spans="2:18" hidden="1">
      <c r="B2570" t="s">
        <v>64</v>
      </c>
      <c r="C2570" t="s">
        <v>26</v>
      </c>
      <c r="D2570" t="s">
        <v>905</v>
      </c>
      <c r="E2570" t="s">
        <v>832</v>
      </c>
      <c r="F2570" t="s">
        <v>952</v>
      </c>
      <c r="G2570" t="s">
        <v>68</v>
      </c>
      <c r="H2570">
        <v>1</v>
      </c>
      <c r="I2570" s="29" t="s">
        <v>1738</v>
      </c>
      <c r="J2570" s="30" t="s">
        <v>1739</v>
      </c>
      <c r="K2570" t="s">
        <v>512</v>
      </c>
      <c r="L2570">
        <v>1</v>
      </c>
      <c r="M2570" t="s">
        <v>29</v>
      </c>
      <c r="N2570" t="s">
        <v>43</v>
      </c>
      <c r="P2570" cm="1">
        <f t="array" ref="P25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70" s="19" t="s">
        <v>406</v>
      </c>
    </row>
    <row r="2571" spans="2:18" hidden="1">
      <c r="B2571" t="s">
        <v>64</v>
      </c>
      <c r="C2571" t="s">
        <v>26</v>
      </c>
      <c r="D2571" t="s">
        <v>905</v>
      </c>
      <c r="E2571" t="s">
        <v>832</v>
      </c>
      <c r="F2571" t="s">
        <v>952</v>
      </c>
      <c r="G2571" t="s">
        <v>68</v>
      </c>
      <c r="H2571">
        <v>1</v>
      </c>
      <c r="I2571" t="s">
        <v>1307</v>
      </c>
      <c r="J2571" t="s">
        <v>1308</v>
      </c>
      <c r="K2571" t="s">
        <v>512</v>
      </c>
      <c r="L2571">
        <v>1</v>
      </c>
      <c r="M2571" t="s">
        <v>29</v>
      </c>
      <c r="N2571" t="s">
        <v>42</v>
      </c>
      <c r="P2571" cm="1">
        <f t="array" ref="P25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71" s="19" t="s">
        <v>406</v>
      </c>
    </row>
    <row r="2572" spans="2:18" hidden="1">
      <c r="B2572" t="s">
        <v>63</v>
      </c>
      <c r="C2572" t="s">
        <v>27</v>
      </c>
      <c r="D2572" t="s">
        <v>30</v>
      </c>
      <c r="E2572" t="s">
        <v>1305</v>
      </c>
      <c r="F2572" t="s">
        <v>397</v>
      </c>
      <c r="G2572" t="s">
        <v>68</v>
      </c>
      <c r="H2572">
        <v>1</v>
      </c>
      <c r="I2572" t="s">
        <v>295</v>
      </c>
      <c r="J2572" t="s">
        <v>1029</v>
      </c>
      <c r="K2572" t="s">
        <v>68</v>
      </c>
      <c r="L2572">
        <v>1</v>
      </c>
      <c r="M2572" t="s">
        <v>29</v>
      </c>
      <c r="N2572" t="s">
        <v>35</v>
      </c>
      <c r="P2572" cm="1">
        <f t="array" ref="P257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572" s="19" t="s">
        <v>406</v>
      </c>
    </row>
    <row r="2573" spans="2:18" hidden="1">
      <c r="B2573" t="s">
        <v>63</v>
      </c>
      <c r="C2573" t="s">
        <v>27</v>
      </c>
      <c r="D2573" t="s">
        <v>30</v>
      </c>
      <c r="E2573" t="s">
        <v>1305</v>
      </c>
      <c r="F2573" t="s">
        <v>397</v>
      </c>
      <c r="G2573" t="s">
        <v>68</v>
      </c>
      <c r="H2573">
        <v>1</v>
      </c>
      <c r="I2573" t="s">
        <v>227</v>
      </c>
      <c r="J2573" t="s">
        <v>228</v>
      </c>
      <c r="K2573" t="s">
        <v>23</v>
      </c>
      <c r="L2573">
        <v>1.5</v>
      </c>
      <c r="M2573" t="s">
        <v>29</v>
      </c>
      <c r="N2573" t="s">
        <v>41</v>
      </c>
      <c r="P2573" cm="1">
        <f t="array" ref="P257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573" s="19" t="s">
        <v>406</v>
      </c>
    </row>
    <row r="2574" spans="2:18" hidden="1">
      <c r="B2574" t="s">
        <v>64</v>
      </c>
      <c r="C2574" t="s">
        <v>26</v>
      </c>
      <c r="D2574" t="s">
        <v>905</v>
      </c>
      <c r="E2574" t="s">
        <v>832</v>
      </c>
      <c r="F2574" t="s">
        <v>952</v>
      </c>
      <c r="G2574" t="s">
        <v>68</v>
      </c>
      <c r="H2574">
        <v>1</v>
      </c>
      <c r="I2574" t="s">
        <v>820</v>
      </c>
      <c r="J2574" t="s">
        <v>821</v>
      </c>
      <c r="K2574" t="s">
        <v>888</v>
      </c>
      <c r="L2574">
        <v>2.74</v>
      </c>
      <c r="M2574" t="s">
        <v>28</v>
      </c>
      <c r="N2574" t="s">
        <v>36</v>
      </c>
      <c r="P2574" cm="1">
        <f t="array" ref="P25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74" s="19" t="s">
        <v>406</v>
      </c>
    </row>
    <row r="2575" spans="2:18" hidden="1">
      <c r="B2575" t="s">
        <v>64</v>
      </c>
      <c r="C2575" t="s">
        <v>26</v>
      </c>
      <c r="D2575" t="s">
        <v>905</v>
      </c>
      <c r="E2575" t="s">
        <v>832</v>
      </c>
      <c r="F2575" t="s">
        <v>952</v>
      </c>
      <c r="G2575" t="s">
        <v>68</v>
      </c>
      <c r="H2575">
        <v>1</v>
      </c>
      <c r="I2575" t="s">
        <v>229</v>
      </c>
      <c r="J2575" t="s">
        <v>230</v>
      </c>
      <c r="K2575" t="s">
        <v>888</v>
      </c>
      <c r="L2575">
        <v>0.62</v>
      </c>
      <c r="M2575" t="s">
        <v>28</v>
      </c>
      <c r="N2575" t="s">
        <v>36</v>
      </c>
      <c r="P2575" cm="1">
        <f t="array" ref="P25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575" s="19" t="s">
        <v>406</v>
      </c>
    </row>
    <row r="2576" spans="2:18" hidden="1">
      <c r="B2576" t="s">
        <v>63</v>
      </c>
      <c r="C2576" t="s">
        <v>27</v>
      </c>
      <c r="D2576" t="s">
        <v>30</v>
      </c>
      <c r="E2576" t="s">
        <v>770</v>
      </c>
      <c r="F2576" t="s">
        <v>952</v>
      </c>
      <c r="G2576" t="s">
        <v>68</v>
      </c>
      <c r="H2576">
        <v>1</v>
      </c>
      <c r="I2576" t="s">
        <v>1314</v>
      </c>
      <c r="J2576" t="s">
        <v>1315</v>
      </c>
      <c r="K2576" t="s">
        <v>512</v>
      </c>
      <c r="L2576">
        <v>1</v>
      </c>
      <c r="M2576" t="s">
        <v>29</v>
      </c>
      <c r="N2576" t="s">
        <v>35</v>
      </c>
      <c r="P2576" cm="1">
        <f t="array" ref="P257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576" s="19" t="s">
        <v>406</v>
      </c>
    </row>
    <row r="2577" spans="2:18" hidden="1">
      <c r="B2577" t="s">
        <v>63</v>
      </c>
      <c r="C2577" t="s">
        <v>27</v>
      </c>
      <c r="D2577" t="s">
        <v>30</v>
      </c>
      <c r="E2577" t="s">
        <v>770</v>
      </c>
      <c r="F2577" t="s">
        <v>952</v>
      </c>
      <c r="G2577" t="s">
        <v>68</v>
      </c>
      <c r="H2577">
        <v>1</v>
      </c>
      <c r="I2577" t="s">
        <v>1316</v>
      </c>
      <c r="J2577" t="s">
        <v>1317</v>
      </c>
      <c r="K2577" t="s">
        <v>512</v>
      </c>
      <c r="L2577">
        <v>1</v>
      </c>
      <c r="M2577" t="s">
        <v>29</v>
      </c>
      <c r="N2577" t="s">
        <v>34</v>
      </c>
      <c r="P2577" cm="1">
        <f t="array" ref="P257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577" s="19" t="s">
        <v>406</v>
      </c>
    </row>
    <row r="2578" spans="2:18" hidden="1">
      <c r="B2578" t="s">
        <v>63</v>
      </c>
      <c r="C2578" t="s">
        <v>27</v>
      </c>
      <c r="D2578" t="s">
        <v>30</v>
      </c>
      <c r="E2578" t="s">
        <v>770</v>
      </c>
      <c r="F2578" t="s">
        <v>952</v>
      </c>
      <c r="G2578" t="s">
        <v>68</v>
      </c>
      <c r="H2578">
        <v>1</v>
      </c>
      <c r="I2578" t="s">
        <v>780</v>
      </c>
      <c r="J2578" t="s">
        <v>781</v>
      </c>
      <c r="K2578" t="s">
        <v>512</v>
      </c>
      <c r="L2578">
        <v>30</v>
      </c>
      <c r="M2578" t="s">
        <v>28</v>
      </c>
      <c r="N2578" t="s">
        <v>32</v>
      </c>
      <c r="P2578" cm="1">
        <f t="array" ref="P257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78" s="19" t="s">
        <v>406</v>
      </c>
    </row>
    <row r="2579" spans="2:18" hidden="1">
      <c r="B2579" t="s">
        <v>63</v>
      </c>
      <c r="C2579" t="s">
        <v>27</v>
      </c>
      <c r="D2579" t="s">
        <v>30</v>
      </c>
      <c r="E2579" t="s">
        <v>770</v>
      </c>
      <c r="F2579" t="s">
        <v>952</v>
      </c>
      <c r="G2579" t="s">
        <v>68</v>
      </c>
      <c r="H2579">
        <v>1</v>
      </c>
      <c r="I2579" t="s">
        <v>782</v>
      </c>
      <c r="J2579" t="s">
        <v>783</v>
      </c>
      <c r="K2579" t="s">
        <v>106</v>
      </c>
      <c r="L2579">
        <v>1.28304</v>
      </c>
      <c r="M2579" t="s">
        <v>29</v>
      </c>
      <c r="N2579" t="s">
        <v>38</v>
      </c>
      <c r="P2579" cm="1">
        <f t="array" ref="P257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79" s="19" t="s">
        <v>406</v>
      </c>
    </row>
    <row r="2580" spans="2:18" hidden="1">
      <c r="B2580" t="s">
        <v>63</v>
      </c>
      <c r="C2580" t="s">
        <v>27</v>
      </c>
      <c r="D2580" t="s">
        <v>30</v>
      </c>
      <c r="E2580" t="s">
        <v>770</v>
      </c>
      <c r="F2580" t="s">
        <v>952</v>
      </c>
      <c r="G2580" t="s">
        <v>68</v>
      </c>
      <c r="H2580">
        <v>1</v>
      </c>
      <c r="I2580" t="s">
        <v>784</v>
      </c>
      <c r="J2580" t="s">
        <v>785</v>
      </c>
      <c r="K2580" t="s">
        <v>512</v>
      </c>
      <c r="L2580">
        <v>30</v>
      </c>
      <c r="M2580" t="s">
        <v>28</v>
      </c>
      <c r="N2580" t="s">
        <v>32</v>
      </c>
      <c r="P2580" cm="1">
        <f t="array" ref="P258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580" s="19" t="s">
        <v>406</v>
      </c>
    </row>
    <row r="2581" spans="2:18" hidden="1">
      <c r="B2581" t="s">
        <v>62</v>
      </c>
      <c r="C2581" t="s">
        <v>27</v>
      </c>
      <c r="D2581" t="s">
        <v>32</v>
      </c>
      <c r="E2581" t="s">
        <v>780</v>
      </c>
      <c r="F2581" t="s">
        <v>781</v>
      </c>
      <c r="G2581" t="s">
        <v>68</v>
      </c>
      <c r="H2581">
        <v>1</v>
      </c>
      <c r="I2581" t="s">
        <v>835</v>
      </c>
      <c r="J2581" t="s">
        <v>836</v>
      </c>
      <c r="K2581" t="s">
        <v>68</v>
      </c>
      <c r="L2581">
        <v>1</v>
      </c>
      <c r="M2581" t="s">
        <v>28</v>
      </c>
      <c r="N2581" t="s">
        <v>31</v>
      </c>
      <c r="P2581" cm="1">
        <f t="array" ref="P2581">IF(BOM_NOUR[[#This Row],[STAGE]]="05.Assembly",
SUMPRODUCT(--(BOM_NOUR[[#This Row],[STAGE]]=TW_T[STAGE])*(BOM_NOUR[[#This Row],[Mgroup]]=TW_T[Mgroup]),TW_T[TW]),
SUMPRODUCT(--(BOM_NOUR[[#This Row],[STAGE]]=TW_T[STAGE]),TW_T[TW]))</f>
        <v>3.976987308555345E-2</v>
      </c>
      <c r="R2581" s="19" t="s">
        <v>406</v>
      </c>
    </row>
    <row r="2582" spans="2:18" hidden="1">
      <c r="B2582" t="s">
        <v>61</v>
      </c>
      <c r="C2582" t="s">
        <v>27</v>
      </c>
      <c r="D2582" t="s">
        <v>1241</v>
      </c>
      <c r="E2582" t="s">
        <v>835</v>
      </c>
      <c r="F2582" t="s">
        <v>836</v>
      </c>
      <c r="G2582" t="s">
        <v>68</v>
      </c>
      <c r="H2582">
        <v>1</v>
      </c>
      <c r="I2582" t="s">
        <v>837</v>
      </c>
      <c r="J2582" t="s">
        <v>838</v>
      </c>
      <c r="K2582" t="s">
        <v>68</v>
      </c>
      <c r="L2582">
        <v>1</v>
      </c>
      <c r="M2582" t="s">
        <v>28</v>
      </c>
      <c r="N2582" t="s">
        <v>166</v>
      </c>
      <c r="P2582" cm="1">
        <f t="array" ref="P2582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582" s="19" t="s">
        <v>406</v>
      </c>
    </row>
    <row r="2583" spans="2:18" hidden="1">
      <c r="B2583" t="s">
        <v>61</v>
      </c>
      <c r="C2583" t="s">
        <v>27</v>
      </c>
      <c r="D2583" t="s">
        <v>1241</v>
      </c>
      <c r="E2583" t="s">
        <v>835</v>
      </c>
      <c r="F2583" t="s">
        <v>836</v>
      </c>
      <c r="G2583" t="s">
        <v>68</v>
      </c>
      <c r="H2583">
        <v>1</v>
      </c>
      <c r="I2583" t="s">
        <v>1318</v>
      </c>
      <c r="J2583" t="s">
        <v>1319</v>
      </c>
      <c r="K2583" t="s">
        <v>23</v>
      </c>
      <c r="L2583">
        <v>1.0300000000000001E-3</v>
      </c>
      <c r="M2583" t="s">
        <v>29</v>
      </c>
      <c r="N2583" t="s">
        <v>40</v>
      </c>
      <c r="P2583" cm="1">
        <f t="array" ref="P2583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583" s="19" t="s">
        <v>406</v>
      </c>
    </row>
    <row r="2584" spans="2:18" hidden="1">
      <c r="B2584" t="s">
        <v>61</v>
      </c>
      <c r="C2584" t="s">
        <v>27</v>
      </c>
      <c r="D2584" t="s">
        <v>1241</v>
      </c>
      <c r="E2584" t="s">
        <v>835</v>
      </c>
      <c r="F2584" t="s">
        <v>836</v>
      </c>
      <c r="G2584" t="s">
        <v>68</v>
      </c>
      <c r="H2584">
        <v>1</v>
      </c>
      <c r="I2584" t="s">
        <v>839</v>
      </c>
      <c r="J2584" t="s">
        <v>840</v>
      </c>
      <c r="K2584" t="s">
        <v>23</v>
      </c>
      <c r="L2584">
        <v>0.1</v>
      </c>
      <c r="M2584" t="s">
        <v>28</v>
      </c>
      <c r="N2584" t="s">
        <v>33</v>
      </c>
      <c r="P2584" cm="1">
        <f t="array" ref="P2584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584" s="19" t="s">
        <v>406</v>
      </c>
    </row>
    <row r="2585" spans="2:18" hidden="1">
      <c r="B2585" t="s">
        <v>58</v>
      </c>
      <c r="C2585" t="s">
        <v>27</v>
      </c>
      <c r="D2585" t="s">
        <v>33</v>
      </c>
      <c r="E2585" t="s">
        <v>839</v>
      </c>
      <c r="F2585" t="s">
        <v>840</v>
      </c>
      <c r="G2585" t="s">
        <v>23</v>
      </c>
      <c r="H2585">
        <v>1</v>
      </c>
      <c r="I2585" t="s">
        <v>841</v>
      </c>
      <c r="J2585" t="s">
        <v>842</v>
      </c>
      <c r="K2585" t="s">
        <v>512</v>
      </c>
      <c r="L2585">
        <v>9.6000000000000002E-4</v>
      </c>
      <c r="M2585" t="s">
        <v>28</v>
      </c>
      <c r="N2585" t="s">
        <v>37</v>
      </c>
      <c r="P2585" cm="1">
        <f t="array" ref="P2585">IF(BOM_NOUR[[#This Row],[STAGE]]="05.Assembly",
SUMPRODUCT(--(BOM_NOUR[[#This Row],[STAGE]]=TW_T[STAGE])*(BOM_NOUR[[#This Row],[Mgroup]]=TW_T[Mgroup]),TW_T[TW]),
SUMPRODUCT(--(BOM_NOUR[[#This Row],[STAGE]]=TW_T[STAGE]),TW_T[TW]))</f>
        <v>0</v>
      </c>
      <c r="R2585" s="19" t="s">
        <v>406</v>
      </c>
    </row>
    <row r="2586" spans="2:18" hidden="1">
      <c r="B2586" t="s">
        <v>58</v>
      </c>
      <c r="C2586" t="s">
        <v>27</v>
      </c>
      <c r="D2586" t="s">
        <v>33</v>
      </c>
      <c r="E2586" t="s">
        <v>839</v>
      </c>
      <c r="F2586" t="s">
        <v>840</v>
      </c>
      <c r="G2586" t="s">
        <v>23</v>
      </c>
      <c r="H2586">
        <v>1</v>
      </c>
      <c r="I2586" t="s">
        <v>843</v>
      </c>
      <c r="J2586" t="s">
        <v>844</v>
      </c>
      <c r="K2586" t="s">
        <v>888</v>
      </c>
      <c r="L2586">
        <v>5.8950000000000002E-2</v>
      </c>
      <c r="M2586" t="s">
        <v>28</v>
      </c>
      <c r="N2586" t="s">
        <v>36</v>
      </c>
      <c r="P2586" cm="1">
        <f t="array" ref="P2586">IF(BOM_NOUR[[#This Row],[STAGE]]="05.Assembly",
SUMPRODUCT(--(BOM_NOUR[[#This Row],[STAGE]]=TW_T[STAGE])*(BOM_NOUR[[#This Row],[Mgroup]]=TW_T[Mgroup]),TW_T[TW]),
SUMPRODUCT(--(BOM_NOUR[[#This Row],[STAGE]]=TW_T[STAGE]),TW_T[TW]))</f>
        <v>0</v>
      </c>
      <c r="R2586" s="19" t="s">
        <v>406</v>
      </c>
    </row>
    <row r="2587" spans="2:18" hidden="1">
      <c r="B2587" t="s">
        <v>58</v>
      </c>
      <c r="C2587" t="s">
        <v>27</v>
      </c>
      <c r="D2587" t="s">
        <v>33</v>
      </c>
      <c r="E2587" t="s">
        <v>839</v>
      </c>
      <c r="F2587" t="s">
        <v>840</v>
      </c>
      <c r="G2587" t="s">
        <v>23</v>
      </c>
      <c r="H2587">
        <v>1</v>
      </c>
      <c r="I2587" t="s">
        <v>845</v>
      </c>
      <c r="J2587" t="s">
        <v>846</v>
      </c>
      <c r="K2587" t="s">
        <v>888</v>
      </c>
      <c r="L2587">
        <v>8.9560000000000001E-2</v>
      </c>
      <c r="M2587" t="s">
        <v>29</v>
      </c>
      <c r="N2587" t="s">
        <v>19</v>
      </c>
      <c r="P2587" cm="1">
        <f t="array" ref="P2587">IF(BOM_NOUR[[#This Row],[STAGE]]="05.Assembly",
SUMPRODUCT(--(BOM_NOUR[[#This Row],[STAGE]]=TW_T[STAGE])*(BOM_NOUR[[#This Row],[Mgroup]]=TW_T[Mgroup]),TW_T[TW]),
SUMPRODUCT(--(BOM_NOUR[[#This Row],[STAGE]]=TW_T[STAGE]),TW_T[TW]))</f>
        <v>0</v>
      </c>
      <c r="R2587" s="19" t="s">
        <v>406</v>
      </c>
    </row>
    <row r="2588" spans="2:18" hidden="1">
      <c r="B2588" t="s">
        <v>58</v>
      </c>
      <c r="C2588" t="s">
        <v>27</v>
      </c>
      <c r="D2588" t="s">
        <v>33</v>
      </c>
      <c r="E2588" t="s">
        <v>839</v>
      </c>
      <c r="F2588" t="s">
        <v>840</v>
      </c>
      <c r="G2588" t="s">
        <v>23</v>
      </c>
      <c r="H2588">
        <v>1</v>
      </c>
      <c r="I2588" t="s">
        <v>1320</v>
      </c>
      <c r="J2588" t="s">
        <v>1321</v>
      </c>
      <c r="K2588" t="s">
        <v>23</v>
      </c>
      <c r="L2588">
        <v>1.15E-3</v>
      </c>
      <c r="M2588" t="s">
        <v>29</v>
      </c>
      <c r="N2588" t="s">
        <v>19</v>
      </c>
      <c r="P2588" cm="1">
        <f t="array" ref="P2588">IF(BOM_NOUR[[#This Row],[STAGE]]="05.Assembly",
SUMPRODUCT(--(BOM_NOUR[[#This Row],[STAGE]]=TW_T[STAGE])*(BOM_NOUR[[#This Row],[Mgroup]]=TW_T[Mgroup]),TW_T[TW]),
SUMPRODUCT(--(BOM_NOUR[[#This Row],[STAGE]]=TW_T[STAGE]),TW_T[TW]))</f>
        <v>0</v>
      </c>
      <c r="R2588" s="19" t="s">
        <v>406</v>
      </c>
    </row>
    <row r="2589" spans="2:18" hidden="1">
      <c r="B2589" t="s">
        <v>58</v>
      </c>
      <c r="C2589" t="s">
        <v>27</v>
      </c>
      <c r="D2589" t="s">
        <v>33</v>
      </c>
      <c r="E2589" t="s">
        <v>839</v>
      </c>
      <c r="F2589" t="s">
        <v>840</v>
      </c>
      <c r="G2589" t="s">
        <v>23</v>
      </c>
      <c r="H2589">
        <v>1</v>
      </c>
      <c r="I2589" t="s">
        <v>847</v>
      </c>
      <c r="J2589" t="s">
        <v>848</v>
      </c>
      <c r="K2589" t="s">
        <v>23</v>
      </c>
      <c r="L2589">
        <v>0.81574000000000002</v>
      </c>
      <c r="M2589" t="s">
        <v>28</v>
      </c>
      <c r="N2589" t="s">
        <v>156</v>
      </c>
      <c r="P2589" cm="1">
        <f t="array" ref="P2589">IF(BOM_NOUR[[#This Row],[STAGE]]="05.Assembly",
SUMPRODUCT(--(BOM_NOUR[[#This Row],[STAGE]]=TW_T[STAGE])*(BOM_NOUR[[#This Row],[Mgroup]]=TW_T[Mgroup]),TW_T[TW]),
SUMPRODUCT(--(BOM_NOUR[[#This Row],[STAGE]]=TW_T[STAGE]),TW_T[TW]))</f>
        <v>0</v>
      </c>
      <c r="R2589" s="19" t="s">
        <v>406</v>
      </c>
    </row>
    <row r="2590" spans="2:18" hidden="1">
      <c r="B2590" t="s">
        <v>57</v>
      </c>
      <c r="C2590" t="s">
        <v>27</v>
      </c>
      <c r="D2590" t="s">
        <v>156</v>
      </c>
      <c r="E2590" t="s">
        <v>847</v>
      </c>
      <c r="F2590" t="s">
        <v>848</v>
      </c>
      <c r="G2590" t="s">
        <v>23</v>
      </c>
      <c r="H2590">
        <v>1</v>
      </c>
      <c r="I2590" t="s">
        <v>24</v>
      </c>
      <c r="J2590" t="s">
        <v>25</v>
      </c>
      <c r="K2590" t="s">
        <v>23</v>
      </c>
      <c r="L2590">
        <v>0.94606999999999997</v>
      </c>
      <c r="M2590" t="s">
        <v>29</v>
      </c>
      <c r="N2590" t="s">
        <v>41</v>
      </c>
      <c r="P2590" cm="1">
        <f t="array" ref="P2590">IF(BOM_NOUR[[#This Row],[STAGE]]="05.Assembly",
SUMPRODUCT(--(BOM_NOUR[[#This Row],[STAGE]]=TW_T[STAGE])*(BOM_NOUR[[#This Row],[Mgroup]]=TW_T[Mgroup]),TW_T[TW]),
SUMPRODUCT(--(BOM_NOUR[[#This Row],[STAGE]]=TW_T[STAGE]),TW_T[TW]))</f>
        <v>0</v>
      </c>
      <c r="R2590" s="19" t="s">
        <v>406</v>
      </c>
    </row>
    <row r="2591" spans="2:18" hidden="1">
      <c r="B2591" t="s">
        <v>58</v>
      </c>
      <c r="C2591" t="s">
        <v>27</v>
      </c>
      <c r="D2591" t="s">
        <v>37</v>
      </c>
      <c r="E2591" t="s">
        <v>841</v>
      </c>
      <c r="F2591" t="s">
        <v>842</v>
      </c>
      <c r="G2591" t="s">
        <v>68</v>
      </c>
      <c r="H2591">
        <v>1</v>
      </c>
      <c r="I2591" t="s">
        <v>849</v>
      </c>
      <c r="J2591" t="s">
        <v>850</v>
      </c>
      <c r="K2591" t="s">
        <v>23</v>
      </c>
      <c r="L2591">
        <v>6.8</v>
      </c>
      <c r="M2591" t="s">
        <v>29</v>
      </c>
      <c r="N2591" t="s">
        <v>19</v>
      </c>
      <c r="P2591" cm="1">
        <f t="array" ref="P2591">IF(BOM_NOUR[[#This Row],[STAGE]]="05.Assembly",
SUMPRODUCT(--(BOM_NOUR[[#This Row],[STAGE]]=TW_T[STAGE])*(BOM_NOUR[[#This Row],[Mgroup]]=TW_T[Mgroup]),TW_T[TW]),
SUMPRODUCT(--(BOM_NOUR[[#This Row],[STAGE]]=TW_T[STAGE]),TW_T[TW]))</f>
        <v>0</v>
      </c>
      <c r="R2591" s="19" t="s">
        <v>406</v>
      </c>
    </row>
    <row r="2592" spans="2:18" hidden="1">
      <c r="B2592" t="s">
        <v>58</v>
      </c>
      <c r="C2592" t="s">
        <v>27</v>
      </c>
      <c r="D2592" t="s">
        <v>37</v>
      </c>
      <c r="E2592" t="s">
        <v>841</v>
      </c>
      <c r="F2592" t="s">
        <v>842</v>
      </c>
      <c r="G2592" t="s">
        <v>68</v>
      </c>
      <c r="H2592">
        <v>1</v>
      </c>
      <c r="I2592" t="s">
        <v>851</v>
      </c>
      <c r="J2592" t="s">
        <v>852</v>
      </c>
      <c r="K2592" t="s">
        <v>23</v>
      </c>
      <c r="L2592">
        <v>2.125</v>
      </c>
      <c r="M2592" t="s">
        <v>29</v>
      </c>
      <c r="N2592" t="s">
        <v>19</v>
      </c>
      <c r="P2592" cm="1">
        <f t="array" ref="P2592">IF(BOM_NOUR[[#This Row],[STAGE]]="05.Assembly",
SUMPRODUCT(--(BOM_NOUR[[#This Row],[STAGE]]=TW_T[STAGE])*(BOM_NOUR[[#This Row],[Mgroup]]=TW_T[Mgroup]),TW_T[TW]),
SUMPRODUCT(--(BOM_NOUR[[#This Row],[STAGE]]=TW_T[STAGE]),TW_T[TW]))</f>
        <v>0</v>
      </c>
      <c r="R2592" s="19" t="s">
        <v>406</v>
      </c>
    </row>
    <row r="2593" spans="2:18" hidden="1">
      <c r="B2593" t="s">
        <v>58</v>
      </c>
      <c r="C2593" t="s">
        <v>27</v>
      </c>
      <c r="D2593" t="s">
        <v>37</v>
      </c>
      <c r="E2593" t="s">
        <v>841</v>
      </c>
      <c r="F2593" t="s">
        <v>842</v>
      </c>
      <c r="G2593" t="s">
        <v>68</v>
      </c>
      <c r="H2593">
        <v>1</v>
      </c>
      <c r="I2593" t="s">
        <v>853</v>
      </c>
      <c r="J2593" t="s">
        <v>854</v>
      </c>
      <c r="K2593" t="s">
        <v>23</v>
      </c>
      <c r="L2593">
        <v>2.5499999999999998</v>
      </c>
      <c r="M2593" t="s">
        <v>29</v>
      </c>
      <c r="N2593" t="s">
        <v>19</v>
      </c>
      <c r="P2593" cm="1">
        <f t="array" ref="P2593">IF(BOM_NOUR[[#This Row],[STAGE]]="05.Assembly",
SUMPRODUCT(--(BOM_NOUR[[#This Row],[STAGE]]=TW_T[STAGE])*(BOM_NOUR[[#This Row],[Mgroup]]=TW_T[Mgroup]),TW_T[TW]),
SUMPRODUCT(--(BOM_NOUR[[#This Row],[STAGE]]=TW_T[STAGE]),TW_T[TW]))</f>
        <v>0</v>
      </c>
      <c r="R2593" s="19" t="s">
        <v>406</v>
      </c>
    </row>
    <row r="2594" spans="2:18" hidden="1">
      <c r="B2594" t="s">
        <v>484</v>
      </c>
      <c r="C2594" t="s">
        <v>27</v>
      </c>
      <c r="D2594" t="s">
        <v>36</v>
      </c>
      <c r="E2594" t="s">
        <v>843</v>
      </c>
      <c r="F2594" t="s">
        <v>844</v>
      </c>
      <c r="G2594" t="s">
        <v>888</v>
      </c>
      <c r="H2594">
        <v>1</v>
      </c>
      <c r="I2594" t="s">
        <v>845</v>
      </c>
      <c r="J2594" t="s">
        <v>846</v>
      </c>
      <c r="K2594" t="s">
        <v>888</v>
      </c>
      <c r="L2594">
        <v>0.61199999999999999</v>
      </c>
      <c r="M2594" t="s">
        <v>29</v>
      </c>
      <c r="N2594" t="s">
        <v>19</v>
      </c>
      <c r="P2594" cm="1">
        <f t="array" ref="P2594">IF(BOM_NOUR[[#This Row],[STAGE]]="05.Assembly",
SUMPRODUCT(--(BOM_NOUR[[#This Row],[STAGE]]=TW_T[STAGE])*(BOM_NOUR[[#This Row],[Mgroup]]=TW_T[Mgroup]),TW_T[TW]),
SUMPRODUCT(--(BOM_NOUR[[#This Row],[STAGE]]=TW_T[STAGE]),TW_T[TW]))</f>
        <v>0</v>
      </c>
      <c r="R2594" s="19" t="s">
        <v>406</v>
      </c>
    </row>
    <row r="2595" spans="2:18" hidden="1">
      <c r="B2595" t="s">
        <v>484</v>
      </c>
      <c r="C2595" t="s">
        <v>27</v>
      </c>
      <c r="D2595" t="s">
        <v>36</v>
      </c>
      <c r="E2595" t="s">
        <v>843</v>
      </c>
      <c r="F2595" t="s">
        <v>844</v>
      </c>
      <c r="G2595" t="s">
        <v>888</v>
      </c>
      <c r="H2595">
        <v>1</v>
      </c>
      <c r="I2595" t="s">
        <v>855</v>
      </c>
      <c r="J2595" t="s">
        <v>856</v>
      </c>
      <c r="K2595" t="s">
        <v>23</v>
      </c>
      <c r="L2595">
        <v>0.70616000000000001</v>
      </c>
      <c r="M2595" t="s">
        <v>29</v>
      </c>
      <c r="N2595" t="s">
        <v>145</v>
      </c>
      <c r="P2595" cm="1">
        <f t="array" ref="P2595">IF(BOM_NOUR[[#This Row],[STAGE]]="05.Assembly",
SUMPRODUCT(--(BOM_NOUR[[#This Row],[STAGE]]=TW_T[STAGE])*(BOM_NOUR[[#This Row],[Mgroup]]=TW_T[Mgroup]),TW_T[TW]),
SUMPRODUCT(--(BOM_NOUR[[#This Row],[STAGE]]=TW_T[STAGE]),TW_T[TW]))</f>
        <v>0</v>
      </c>
      <c r="R2595" s="19" t="s">
        <v>406</v>
      </c>
    </row>
    <row r="2596" spans="2:18" hidden="1">
      <c r="B2596" t="s">
        <v>60</v>
      </c>
      <c r="C2596" t="s">
        <v>27</v>
      </c>
      <c r="D2596" t="s">
        <v>166</v>
      </c>
      <c r="E2596" t="s">
        <v>837</v>
      </c>
      <c r="F2596" t="s">
        <v>857</v>
      </c>
      <c r="G2596" t="s">
        <v>512</v>
      </c>
      <c r="H2596">
        <v>1</v>
      </c>
      <c r="I2596" t="s">
        <v>53</v>
      </c>
      <c r="J2596" t="s">
        <v>54</v>
      </c>
      <c r="K2596" t="s">
        <v>23</v>
      </c>
      <c r="L2596">
        <v>3.5999999999999997E-2</v>
      </c>
      <c r="M2596" t="s">
        <v>29</v>
      </c>
      <c r="N2596" t="s">
        <v>41</v>
      </c>
      <c r="P2596" cm="1">
        <f t="array" ref="P2596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2596" s="19" t="s">
        <v>406</v>
      </c>
    </row>
    <row r="2597" spans="2:18" hidden="1">
      <c r="B2597" t="s">
        <v>60</v>
      </c>
      <c r="C2597" t="s">
        <v>27</v>
      </c>
      <c r="D2597" t="s">
        <v>166</v>
      </c>
      <c r="E2597" t="s">
        <v>837</v>
      </c>
      <c r="F2597" t="s">
        <v>857</v>
      </c>
      <c r="G2597" t="s">
        <v>68</v>
      </c>
      <c r="H2597">
        <v>1</v>
      </c>
      <c r="I2597" t="s">
        <v>858</v>
      </c>
      <c r="J2597" t="s">
        <v>859</v>
      </c>
      <c r="K2597" t="s">
        <v>888</v>
      </c>
      <c r="L2597">
        <v>3.0000000000000001E-5</v>
      </c>
      <c r="M2597" t="s">
        <v>29</v>
      </c>
      <c r="N2597" t="s">
        <v>19</v>
      </c>
      <c r="P2597" cm="1">
        <f t="array" ref="P2597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2597" s="19" t="s">
        <v>406</v>
      </c>
    </row>
    <row r="2598" spans="2:18" hidden="1">
      <c r="B2598" t="s">
        <v>60</v>
      </c>
      <c r="C2598" t="s">
        <v>27</v>
      </c>
      <c r="D2598" t="s">
        <v>166</v>
      </c>
      <c r="E2598" t="s">
        <v>837</v>
      </c>
      <c r="F2598" t="s">
        <v>857</v>
      </c>
      <c r="G2598" t="s">
        <v>68</v>
      </c>
      <c r="H2598">
        <v>1</v>
      </c>
      <c r="I2598" t="s">
        <v>860</v>
      </c>
      <c r="J2598" t="s">
        <v>861</v>
      </c>
      <c r="K2598" t="s">
        <v>23</v>
      </c>
      <c r="L2598">
        <v>1.0000000000000001E-5</v>
      </c>
      <c r="M2598" t="s">
        <v>29</v>
      </c>
      <c r="N2598" t="s">
        <v>19</v>
      </c>
      <c r="P2598" cm="1">
        <f t="array" ref="P2598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2598" s="19" t="s">
        <v>406</v>
      </c>
    </row>
    <row r="2599" spans="2:18" hidden="1">
      <c r="B2599" t="s">
        <v>60</v>
      </c>
      <c r="C2599" t="s">
        <v>27</v>
      </c>
      <c r="D2599" t="s">
        <v>166</v>
      </c>
      <c r="E2599" t="s">
        <v>837</v>
      </c>
      <c r="F2599" t="s">
        <v>857</v>
      </c>
      <c r="G2599" t="s">
        <v>68</v>
      </c>
      <c r="H2599">
        <v>1</v>
      </c>
      <c r="I2599" t="s">
        <v>862</v>
      </c>
      <c r="J2599" t="s">
        <v>863</v>
      </c>
      <c r="K2599" t="s">
        <v>23</v>
      </c>
      <c r="L2599">
        <v>6.0000000000000002E-5</v>
      </c>
      <c r="M2599" t="s">
        <v>29</v>
      </c>
      <c r="N2599" t="s">
        <v>19</v>
      </c>
      <c r="P2599" cm="1">
        <f t="array" ref="P2599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2599" s="19" t="s">
        <v>406</v>
      </c>
    </row>
    <row r="2600" spans="2:18" hidden="1">
      <c r="B2600" t="s">
        <v>61</v>
      </c>
      <c r="C2600" t="s">
        <v>27</v>
      </c>
      <c r="D2600" t="s">
        <v>1241</v>
      </c>
      <c r="E2600" t="s">
        <v>784</v>
      </c>
      <c r="F2600" t="s">
        <v>785</v>
      </c>
      <c r="G2600" t="s">
        <v>68</v>
      </c>
      <c r="H2600">
        <v>1</v>
      </c>
      <c r="I2600" t="s">
        <v>864</v>
      </c>
      <c r="J2600" t="s">
        <v>865</v>
      </c>
      <c r="K2600" t="s">
        <v>68</v>
      </c>
      <c r="L2600">
        <v>1</v>
      </c>
      <c r="M2600" t="s">
        <v>28</v>
      </c>
      <c r="N2600" t="s">
        <v>166</v>
      </c>
      <c r="P2600" cm="1">
        <f t="array" ref="P2600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00" s="19" t="s">
        <v>406</v>
      </c>
    </row>
    <row r="2601" spans="2:18" hidden="1">
      <c r="B2601" t="s">
        <v>61</v>
      </c>
      <c r="C2601" t="s">
        <v>27</v>
      </c>
      <c r="D2601" t="s">
        <v>1241</v>
      </c>
      <c r="E2601" t="s">
        <v>784</v>
      </c>
      <c r="F2601" t="s">
        <v>785</v>
      </c>
      <c r="G2601" t="s">
        <v>68</v>
      </c>
      <c r="H2601">
        <v>1</v>
      </c>
      <c r="I2601" t="s">
        <v>866</v>
      </c>
      <c r="J2601" t="s">
        <v>867</v>
      </c>
      <c r="K2601" t="s">
        <v>23</v>
      </c>
      <c r="L2601">
        <v>1.0200000000000001E-3</v>
      </c>
      <c r="M2601" t="s">
        <v>29</v>
      </c>
      <c r="N2601" t="s">
        <v>40</v>
      </c>
      <c r="P2601" cm="1">
        <f t="array" ref="P2601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01" s="19" t="s">
        <v>406</v>
      </c>
    </row>
    <row r="2602" spans="2:18" hidden="1">
      <c r="B2602" t="s">
        <v>61</v>
      </c>
      <c r="C2602" t="s">
        <v>27</v>
      </c>
      <c r="D2602" t="s">
        <v>1241</v>
      </c>
      <c r="E2602" t="s">
        <v>784</v>
      </c>
      <c r="F2602" t="s">
        <v>785</v>
      </c>
      <c r="G2602" t="s">
        <v>68</v>
      </c>
      <c r="H2602">
        <v>1</v>
      </c>
      <c r="I2602" t="s">
        <v>868</v>
      </c>
      <c r="J2602" t="s">
        <v>869</v>
      </c>
      <c r="K2602" t="s">
        <v>23</v>
      </c>
      <c r="L2602">
        <v>0.115</v>
      </c>
      <c r="M2602" t="s">
        <v>28</v>
      </c>
      <c r="N2602" t="s">
        <v>33</v>
      </c>
      <c r="P2602" cm="1">
        <f t="array" ref="P2602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02" s="19" t="s">
        <v>406</v>
      </c>
    </row>
    <row r="2603" spans="2:18" hidden="1">
      <c r="B2603" t="s">
        <v>60</v>
      </c>
      <c r="C2603" t="s">
        <v>27</v>
      </c>
      <c r="D2603" t="s">
        <v>166</v>
      </c>
      <c r="E2603" t="s">
        <v>864</v>
      </c>
      <c r="F2603" t="s">
        <v>865</v>
      </c>
      <c r="G2603" t="s">
        <v>68</v>
      </c>
      <c r="H2603">
        <v>1</v>
      </c>
      <c r="I2603" t="s">
        <v>870</v>
      </c>
      <c r="J2603" t="s">
        <v>871</v>
      </c>
      <c r="K2603" t="s">
        <v>23</v>
      </c>
      <c r="L2603">
        <v>4.7E-2</v>
      </c>
      <c r="M2603" t="s">
        <v>28</v>
      </c>
      <c r="N2603" t="s">
        <v>168</v>
      </c>
      <c r="P2603" cm="1">
        <f t="array" ref="P2603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2603" s="19" t="s">
        <v>406</v>
      </c>
    </row>
    <row r="2604" spans="2:18" hidden="1">
      <c r="B2604" t="s">
        <v>65</v>
      </c>
      <c r="C2604" t="s">
        <v>27</v>
      </c>
      <c r="D2604" t="s">
        <v>168</v>
      </c>
      <c r="E2604" t="s">
        <v>870</v>
      </c>
      <c r="F2604" t="s">
        <v>871</v>
      </c>
      <c r="G2604" t="s">
        <v>23</v>
      </c>
      <c r="H2604">
        <v>1</v>
      </c>
      <c r="I2604" t="s">
        <v>55</v>
      </c>
      <c r="J2604" t="s">
        <v>56</v>
      </c>
      <c r="K2604" t="s">
        <v>23</v>
      </c>
      <c r="L2604">
        <v>1</v>
      </c>
      <c r="M2604" t="s">
        <v>29</v>
      </c>
      <c r="N2604" t="s">
        <v>41</v>
      </c>
      <c r="P2604" cm="1">
        <f t="array" ref="P2604">IF(BOM_NOUR[[#This Row],[STAGE]]="05.Assembly",
SUMPRODUCT(--(BOM_NOUR[[#This Row],[STAGE]]=TW_T[STAGE])*(BOM_NOUR[[#This Row],[Mgroup]]=TW_T[Mgroup]),TW_T[TW]),
SUMPRODUCT(--(BOM_NOUR[[#This Row],[STAGE]]=TW_T[STAGE]),TW_T[TW]))</f>
        <v>2.0375705005780567E-3</v>
      </c>
      <c r="R2604" s="19" t="s">
        <v>406</v>
      </c>
    </row>
    <row r="2605" spans="2:18" hidden="1">
      <c r="B2605" t="s">
        <v>58</v>
      </c>
      <c r="C2605" t="s">
        <v>27</v>
      </c>
      <c r="D2605" t="s">
        <v>33</v>
      </c>
      <c r="E2605" t="s">
        <v>868</v>
      </c>
      <c r="F2605" t="s">
        <v>869</v>
      </c>
      <c r="G2605" t="s">
        <v>23</v>
      </c>
      <c r="H2605">
        <v>1</v>
      </c>
      <c r="I2605" t="s">
        <v>843</v>
      </c>
      <c r="J2605" t="s">
        <v>844</v>
      </c>
      <c r="K2605" t="s">
        <v>888</v>
      </c>
      <c r="L2605">
        <v>5.5480000000000002E-2</v>
      </c>
      <c r="M2605" t="s">
        <v>28</v>
      </c>
      <c r="N2605" t="s">
        <v>36</v>
      </c>
      <c r="P2605" cm="1">
        <f t="array" ref="P2605">IF(BOM_NOUR[[#This Row],[STAGE]]="05.Assembly",
SUMPRODUCT(--(BOM_NOUR[[#This Row],[STAGE]]=TW_T[STAGE])*(BOM_NOUR[[#This Row],[Mgroup]]=TW_T[Mgroup]),TW_T[TW]),
SUMPRODUCT(--(BOM_NOUR[[#This Row],[STAGE]]=TW_T[STAGE]),TW_T[TW]))</f>
        <v>0</v>
      </c>
      <c r="R2605" s="19" t="s">
        <v>406</v>
      </c>
    </row>
    <row r="2606" spans="2:18" hidden="1">
      <c r="B2606" t="s">
        <v>58</v>
      </c>
      <c r="C2606" t="s">
        <v>27</v>
      </c>
      <c r="D2606" t="s">
        <v>33</v>
      </c>
      <c r="E2606" t="s">
        <v>868</v>
      </c>
      <c r="F2606" t="s">
        <v>869</v>
      </c>
      <c r="G2606" t="s">
        <v>23</v>
      </c>
      <c r="H2606">
        <v>1</v>
      </c>
      <c r="I2606" t="s">
        <v>845</v>
      </c>
      <c r="J2606" t="s">
        <v>846</v>
      </c>
      <c r="K2606" t="s">
        <v>888</v>
      </c>
      <c r="L2606">
        <v>9.5920000000000005E-2</v>
      </c>
      <c r="M2606" t="s">
        <v>29</v>
      </c>
      <c r="N2606" t="s">
        <v>19</v>
      </c>
      <c r="P2606" cm="1">
        <f t="array" ref="P2606">IF(BOM_NOUR[[#This Row],[STAGE]]="05.Assembly",
SUMPRODUCT(--(BOM_NOUR[[#This Row],[STAGE]]=TW_T[STAGE])*(BOM_NOUR[[#This Row],[Mgroup]]=TW_T[Mgroup]),TW_T[TW]),
SUMPRODUCT(--(BOM_NOUR[[#This Row],[STAGE]]=TW_T[STAGE]),TW_T[TW]))</f>
        <v>0</v>
      </c>
      <c r="R2606" s="19" t="s">
        <v>406</v>
      </c>
    </row>
    <row r="2607" spans="2:18" hidden="1">
      <c r="B2607" t="s">
        <v>58</v>
      </c>
      <c r="C2607" t="s">
        <v>27</v>
      </c>
      <c r="D2607" t="s">
        <v>33</v>
      </c>
      <c r="E2607" t="s">
        <v>868</v>
      </c>
      <c r="F2607" t="s">
        <v>869</v>
      </c>
      <c r="G2607" t="s">
        <v>23</v>
      </c>
      <c r="H2607">
        <v>1</v>
      </c>
      <c r="I2607" t="s">
        <v>1320</v>
      </c>
      <c r="J2607" t="s">
        <v>1321</v>
      </c>
      <c r="K2607" t="s">
        <v>23</v>
      </c>
      <c r="L2607">
        <v>1.17E-3</v>
      </c>
      <c r="M2607" t="s">
        <v>29</v>
      </c>
      <c r="N2607" t="s">
        <v>19</v>
      </c>
      <c r="P2607" cm="1">
        <f t="array" ref="P2607">IF(BOM_NOUR[[#This Row],[STAGE]]="05.Assembly",
SUMPRODUCT(--(BOM_NOUR[[#This Row],[STAGE]]=TW_T[STAGE])*(BOM_NOUR[[#This Row],[Mgroup]]=TW_T[Mgroup]),TW_T[TW]),
SUMPRODUCT(--(BOM_NOUR[[#This Row],[STAGE]]=TW_T[STAGE]),TW_T[TW]))</f>
        <v>0</v>
      </c>
      <c r="R2607" s="19" t="s">
        <v>406</v>
      </c>
    </row>
    <row r="2608" spans="2:18" hidden="1">
      <c r="B2608" t="s">
        <v>58</v>
      </c>
      <c r="C2608" t="s">
        <v>27</v>
      </c>
      <c r="D2608" t="s">
        <v>33</v>
      </c>
      <c r="E2608" t="s">
        <v>868</v>
      </c>
      <c r="F2608" t="s">
        <v>869</v>
      </c>
      <c r="G2608" t="s">
        <v>23</v>
      </c>
      <c r="H2608">
        <v>1</v>
      </c>
      <c r="I2608" t="s">
        <v>847</v>
      </c>
      <c r="J2608" t="s">
        <v>848</v>
      </c>
      <c r="K2608" t="s">
        <v>23</v>
      </c>
      <c r="L2608">
        <v>0.82523999999999997</v>
      </c>
      <c r="M2608" t="s">
        <v>28</v>
      </c>
      <c r="N2608" t="s">
        <v>156</v>
      </c>
      <c r="P2608" cm="1">
        <f t="array" ref="P2608">IF(BOM_NOUR[[#This Row],[STAGE]]="05.Assembly",
SUMPRODUCT(--(BOM_NOUR[[#This Row],[STAGE]]=TW_T[STAGE])*(BOM_NOUR[[#This Row],[Mgroup]]=TW_T[Mgroup]),TW_T[TW]),
SUMPRODUCT(--(BOM_NOUR[[#This Row],[STAGE]]=TW_T[STAGE]),TW_T[TW]))</f>
        <v>0</v>
      </c>
      <c r="R2608" s="19" t="s">
        <v>406</v>
      </c>
    </row>
    <row r="2609" spans="2:18" hidden="1">
      <c r="B2609" t="s">
        <v>61</v>
      </c>
      <c r="C2609" t="s">
        <v>27</v>
      </c>
      <c r="D2609" t="s">
        <v>1241</v>
      </c>
      <c r="E2609" t="s">
        <v>793</v>
      </c>
      <c r="F2609" t="s">
        <v>794</v>
      </c>
      <c r="G2609" t="s">
        <v>68</v>
      </c>
      <c r="H2609">
        <v>1</v>
      </c>
      <c r="I2609" t="s">
        <v>872</v>
      </c>
      <c r="J2609" t="s">
        <v>873</v>
      </c>
      <c r="K2609" t="s">
        <v>23</v>
      </c>
      <c r="L2609">
        <v>3.6000000000000002E-4</v>
      </c>
      <c r="M2609" t="s">
        <v>29</v>
      </c>
      <c r="N2609" t="s">
        <v>40</v>
      </c>
      <c r="P2609" cm="1">
        <f t="array" ref="P2609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09" s="19" t="s">
        <v>406</v>
      </c>
    </row>
    <row r="2610" spans="2:18" hidden="1">
      <c r="B2610" t="s">
        <v>61</v>
      </c>
      <c r="C2610" t="s">
        <v>27</v>
      </c>
      <c r="D2610" t="s">
        <v>1241</v>
      </c>
      <c r="E2610" t="s">
        <v>793</v>
      </c>
      <c r="F2610" t="s">
        <v>794</v>
      </c>
      <c r="G2610" t="s">
        <v>68</v>
      </c>
      <c r="H2610">
        <v>1</v>
      </c>
      <c r="I2610" t="s">
        <v>874</v>
      </c>
      <c r="J2610" t="s">
        <v>875</v>
      </c>
      <c r="K2610" t="s">
        <v>23</v>
      </c>
      <c r="L2610">
        <v>0.04</v>
      </c>
      <c r="M2610" t="s">
        <v>28</v>
      </c>
      <c r="N2610" t="s">
        <v>168</v>
      </c>
      <c r="P2610" cm="1">
        <f t="array" ref="P2610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10" s="19" t="s">
        <v>406</v>
      </c>
    </row>
    <row r="2611" spans="2:18" hidden="1">
      <c r="B2611" t="s">
        <v>61</v>
      </c>
      <c r="C2611" t="s">
        <v>27</v>
      </c>
      <c r="D2611" t="s">
        <v>1241</v>
      </c>
      <c r="E2611" t="s">
        <v>793</v>
      </c>
      <c r="F2611" t="s">
        <v>794</v>
      </c>
      <c r="G2611" t="s">
        <v>68</v>
      </c>
      <c r="H2611">
        <v>1</v>
      </c>
      <c r="I2611" t="s">
        <v>876</v>
      </c>
      <c r="J2611" t="s">
        <v>877</v>
      </c>
      <c r="K2611" t="s">
        <v>23</v>
      </c>
      <c r="L2611">
        <v>9.1999999999999998E-2</v>
      </c>
      <c r="M2611" t="s">
        <v>28</v>
      </c>
      <c r="N2611" t="s">
        <v>33</v>
      </c>
      <c r="P2611" cm="1">
        <f t="array" ref="P2611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11" s="19" t="s">
        <v>406</v>
      </c>
    </row>
    <row r="2612" spans="2:18" hidden="1">
      <c r="B2612" t="s">
        <v>65</v>
      </c>
      <c r="C2612" t="s">
        <v>27</v>
      </c>
      <c r="D2612" t="s">
        <v>168</v>
      </c>
      <c r="E2612" t="s">
        <v>874</v>
      </c>
      <c r="F2612" t="s">
        <v>875</v>
      </c>
      <c r="G2612" t="s">
        <v>23</v>
      </c>
      <c r="H2612">
        <v>1</v>
      </c>
      <c r="I2612" t="s">
        <v>55</v>
      </c>
      <c r="J2612" t="s">
        <v>56</v>
      </c>
      <c r="K2612" t="s">
        <v>23</v>
      </c>
      <c r="L2612">
        <v>1</v>
      </c>
      <c r="M2612" t="s">
        <v>29</v>
      </c>
      <c r="N2612" t="s">
        <v>41</v>
      </c>
      <c r="P2612" cm="1">
        <f t="array" ref="P2612">IF(BOM_NOUR[[#This Row],[STAGE]]="05.Assembly",
SUMPRODUCT(--(BOM_NOUR[[#This Row],[STAGE]]=TW_T[STAGE])*(BOM_NOUR[[#This Row],[Mgroup]]=TW_T[Mgroup]),TW_T[TW]),
SUMPRODUCT(--(BOM_NOUR[[#This Row],[STAGE]]=TW_T[STAGE]),TW_T[TW]))</f>
        <v>2.0375705005780567E-3</v>
      </c>
      <c r="R2612" s="19" t="s">
        <v>406</v>
      </c>
    </row>
    <row r="2613" spans="2:18" hidden="1">
      <c r="B2613" t="s">
        <v>58</v>
      </c>
      <c r="C2613" t="s">
        <v>27</v>
      </c>
      <c r="D2613" t="s">
        <v>33</v>
      </c>
      <c r="E2613" t="s">
        <v>876</v>
      </c>
      <c r="F2613" t="s">
        <v>877</v>
      </c>
      <c r="G2613" t="s">
        <v>23</v>
      </c>
      <c r="H2613">
        <v>1</v>
      </c>
      <c r="I2613" t="s">
        <v>843</v>
      </c>
      <c r="J2613" t="s">
        <v>844</v>
      </c>
      <c r="K2613" t="s">
        <v>888</v>
      </c>
      <c r="L2613">
        <v>5.9069999999999998E-2</v>
      </c>
      <c r="M2613" t="s">
        <v>28</v>
      </c>
      <c r="N2613" t="s">
        <v>36</v>
      </c>
      <c r="P2613" cm="1">
        <f t="array" ref="P2613">IF(BOM_NOUR[[#This Row],[STAGE]]="05.Assembly",
SUMPRODUCT(--(BOM_NOUR[[#This Row],[STAGE]]=TW_T[STAGE])*(BOM_NOUR[[#This Row],[Mgroup]]=TW_T[Mgroup]),TW_T[TW]),
SUMPRODUCT(--(BOM_NOUR[[#This Row],[STAGE]]=TW_T[STAGE]),TW_T[TW]))</f>
        <v>0</v>
      </c>
      <c r="R2613" s="19" t="s">
        <v>406</v>
      </c>
    </row>
    <row r="2614" spans="2:18" hidden="1">
      <c r="B2614" t="s">
        <v>58</v>
      </c>
      <c r="C2614" t="s">
        <v>27</v>
      </c>
      <c r="D2614" t="s">
        <v>33</v>
      </c>
      <c r="E2614" t="s">
        <v>876</v>
      </c>
      <c r="F2614" t="s">
        <v>877</v>
      </c>
      <c r="G2614" t="s">
        <v>23</v>
      </c>
      <c r="H2614">
        <v>1</v>
      </c>
      <c r="I2614" t="s">
        <v>845</v>
      </c>
      <c r="J2614" t="s">
        <v>846</v>
      </c>
      <c r="K2614" t="s">
        <v>888</v>
      </c>
      <c r="L2614">
        <v>0.10817</v>
      </c>
      <c r="M2614" t="s">
        <v>29</v>
      </c>
      <c r="N2614" t="s">
        <v>19</v>
      </c>
      <c r="P2614" cm="1">
        <f t="array" ref="P2614">IF(BOM_NOUR[[#This Row],[STAGE]]="05.Assembly",
SUMPRODUCT(--(BOM_NOUR[[#This Row],[STAGE]]=TW_T[STAGE])*(BOM_NOUR[[#This Row],[Mgroup]]=TW_T[Mgroup]),TW_T[TW]),
SUMPRODUCT(--(BOM_NOUR[[#This Row],[STAGE]]=TW_T[STAGE]),TW_T[TW]))</f>
        <v>0</v>
      </c>
      <c r="R2614" s="19" t="s">
        <v>406</v>
      </c>
    </row>
    <row r="2615" spans="2:18" hidden="1">
      <c r="B2615" t="s">
        <v>58</v>
      </c>
      <c r="C2615" t="s">
        <v>27</v>
      </c>
      <c r="D2615" t="s">
        <v>33</v>
      </c>
      <c r="E2615" t="s">
        <v>876</v>
      </c>
      <c r="F2615" t="s">
        <v>877</v>
      </c>
      <c r="G2615" t="s">
        <v>23</v>
      </c>
      <c r="H2615">
        <v>1</v>
      </c>
      <c r="I2615" t="s">
        <v>1320</v>
      </c>
      <c r="J2615" t="s">
        <v>1321</v>
      </c>
      <c r="K2615" t="s">
        <v>23</v>
      </c>
      <c r="L2615">
        <v>1.14E-3</v>
      </c>
      <c r="M2615" t="s">
        <v>29</v>
      </c>
      <c r="N2615" t="s">
        <v>19</v>
      </c>
      <c r="P2615" cm="1">
        <f t="array" ref="P2615">IF(BOM_NOUR[[#This Row],[STAGE]]="05.Assembly",
SUMPRODUCT(--(BOM_NOUR[[#This Row],[STAGE]]=TW_T[STAGE])*(BOM_NOUR[[#This Row],[Mgroup]]=TW_T[Mgroup]),TW_T[TW]),
SUMPRODUCT(--(BOM_NOUR[[#This Row],[STAGE]]=TW_T[STAGE]),TW_T[TW]))</f>
        <v>0</v>
      </c>
      <c r="R2615" s="19" t="s">
        <v>406</v>
      </c>
    </row>
    <row r="2616" spans="2:18" hidden="1">
      <c r="B2616" t="s">
        <v>58</v>
      </c>
      <c r="C2616" t="s">
        <v>27</v>
      </c>
      <c r="D2616" t="s">
        <v>33</v>
      </c>
      <c r="E2616" t="s">
        <v>876</v>
      </c>
      <c r="F2616" t="s">
        <v>877</v>
      </c>
      <c r="G2616" t="s">
        <v>23</v>
      </c>
      <c r="H2616">
        <v>1</v>
      </c>
      <c r="I2616" t="s">
        <v>847</v>
      </c>
      <c r="J2616" t="s">
        <v>848</v>
      </c>
      <c r="K2616" t="s">
        <v>23</v>
      </c>
      <c r="L2616">
        <v>0.80798000000000003</v>
      </c>
      <c r="M2616" t="s">
        <v>28</v>
      </c>
      <c r="N2616" t="s">
        <v>156</v>
      </c>
      <c r="P2616" cm="1">
        <f t="array" ref="P2616">IF(BOM_NOUR[[#This Row],[STAGE]]="05.Assembly",
SUMPRODUCT(--(BOM_NOUR[[#This Row],[STAGE]]=TW_T[STAGE])*(BOM_NOUR[[#This Row],[Mgroup]]=TW_T[Mgroup]),TW_T[TW]),
SUMPRODUCT(--(BOM_NOUR[[#This Row],[STAGE]]=TW_T[STAGE]),TW_T[TW]))</f>
        <v>0</v>
      </c>
      <c r="R2616" s="19" t="s">
        <v>406</v>
      </c>
    </row>
    <row r="2617" spans="2:18" hidden="1">
      <c r="B2617" t="s">
        <v>61</v>
      </c>
      <c r="C2617" t="s">
        <v>27</v>
      </c>
      <c r="D2617" t="s">
        <v>1241</v>
      </c>
      <c r="E2617" t="s">
        <v>795</v>
      </c>
      <c r="F2617" t="s">
        <v>796</v>
      </c>
      <c r="G2617" t="s">
        <v>68</v>
      </c>
      <c r="H2617">
        <v>1</v>
      </c>
      <c r="I2617" t="s">
        <v>872</v>
      </c>
      <c r="J2617" t="s">
        <v>873</v>
      </c>
      <c r="K2617" t="s">
        <v>23</v>
      </c>
      <c r="L2617">
        <v>3.6000000000000002E-4</v>
      </c>
      <c r="M2617" t="s">
        <v>29</v>
      </c>
      <c r="N2617" t="s">
        <v>40</v>
      </c>
      <c r="P2617" cm="1">
        <f t="array" ref="P2617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17" s="19" t="s">
        <v>406</v>
      </c>
    </row>
    <row r="2618" spans="2:18" hidden="1">
      <c r="B2618" t="s">
        <v>61</v>
      </c>
      <c r="C2618" t="s">
        <v>27</v>
      </c>
      <c r="D2618" t="s">
        <v>1241</v>
      </c>
      <c r="E2618" t="s">
        <v>795</v>
      </c>
      <c r="F2618" t="s">
        <v>796</v>
      </c>
      <c r="G2618" t="s">
        <v>68</v>
      </c>
      <c r="H2618">
        <v>1</v>
      </c>
      <c r="I2618" t="s">
        <v>878</v>
      </c>
      <c r="J2618" t="s">
        <v>879</v>
      </c>
      <c r="K2618" t="s">
        <v>23</v>
      </c>
      <c r="L2618">
        <v>0.03</v>
      </c>
      <c r="M2618" t="s">
        <v>28</v>
      </c>
      <c r="N2618" t="s">
        <v>168</v>
      </c>
      <c r="P2618" cm="1">
        <f t="array" ref="P2618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18" s="19" t="s">
        <v>406</v>
      </c>
    </row>
    <row r="2619" spans="2:18" hidden="1">
      <c r="B2619" t="s">
        <v>61</v>
      </c>
      <c r="C2619" t="s">
        <v>27</v>
      </c>
      <c r="D2619" t="s">
        <v>1241</v>
      </c>
      <c r="E2619" t="s">
        <v>795</v>
      </c>
      <c r="F2619" t="s">
        <v>796</v>
      </c>
      <c r="G2619" t="s">
        <v>68</v>
      </c>
      <c r="H2619">
        <v>1</v>
      </c>
      <c r="I2619" t="s">
        <v>880</v>
      </c>
      <c r="J2619" t="s">
        <v>881</v>
      </c>
      <c r="K2619" t="s">
        <v>23</v>
      </c>
      <c r="L2619">
        <v>8.2000000000000003E-2</v>
      </c>
      <c r="M2619" t="s">
        <v>28</v>
      </c>
      <c r="N2619" t="s">
        <v>33</v>
      </c>
      <c r="P2619" cm="1">
        <f t="array" ref="P2619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19" s="19" t="s">
        <v>406</v>
      </c>
    </row>
    <row r="2620" spans="2:18" hidden="1">
      <c r="B2620" t="s">
        <v>65</v>
      </c>
      <c r="C2620" t="s">
        <v>27</v>
      </c>
      <c r="D2620" t="s">
        <v>168</v>
      </c>
      <c r="E2620" t="s">
        <v>878</v>
      </c>
      <c r="F2620" t="s">
        <v>879</v>
      </c>
      <c r="G2620" t="s">
        <v>23</v>
      </c>
      <c r="H2620">
        <v>1</v>
      </c>
      <c r="I2620" t="s">
        <v>53</v>
      </c>
      <c r="J2620" t="s">
        <v>54</v>
      </c>
      <c r="K2620" t="s">
        <v>23</v>
      </c>
      <c r="L2620">
        <v>1</v>
      </c>
      <c r="M2620" t="s">
        <v>29</v>
      </c>
      <c r="N2620" t="s">
        <v>41</v>
      </c>
      <c r="P2620" cm="1">
        <f t="array" ref="P2620">IF(BOM_NOUR[[#This Row],[STAGE]]="05.Assembly",
SUMPRODUCT(--(BOM_NOUR[[#This Row],[STAGE]]=TW_T[STAGE])*(BOM_NOUR[[#This Row],[Mgroup]]=TW_T[Mgroup]),TW_T[TW]),
SUMPRODUCT(--(BOM_NOUR[[#This Row],[STAGE]]=TW_T[STAGE]),TW_T[TW]))</f>
        <v>2.0375705005780567E-3</v>
      </c>
      <c r="R2620" s="19" t="s">
        <v>406</v>
      </c>
    </row>
    <row r="2621" spans="2:18" hidden="1">
      <c r="B2621" t="s">
        <v>58</v>
      </c>
      <c r="C2621" t="s">
        <v>27</v>
      </c>
      <c r="D2621" t="s">
        <v>33</v>
      </c>
      <c r="E2621" t="s">
        <v>880</v>
      </c>
      <c r="F2621" t="s">
        <v>881</v>
      </c>
      <c r="G2621" t="s">
        <v>23</v>
      </c>
      <c r="H2621">
        <v>1</v>
      </c>
      <c r="I2621" t="s">
        <v>882</v>
      </c>
      <c r="J2621" t="s">
        <v>883</v>
      </c>
      <c r="K2621" t="s">
        <v>512</v>
      </c>
      <c r="L2621">
        <v>9.5E-4</v>
      </c>
      <c r="M2621" t="s">
        <v>28</v>
      </c>
      <c r="N2621" t="s">
        <v>37</v>
      </c>
      <c r="P2621" cm="1">
        <f t="array" ref="P2621">IF(BOM_NOUR[[#This Row],[STAGE]]="05.Assembly",
SUMPRODUCT(--(BOM_NOUR[[#This Row],[STAGE]]=TW_T[STAGE])*(BOM_NOUR[[#This Row],[Mgroup]]=TW_T[Mgroup]),TW_T[TW]),
SUMPRODUCT(--(BOM_NOUR[[#This Row],[STAGE]]=TW_T[STAGE]),TW_T[TW]))</f>
        <v>0</v>
      </c>
      <c r="R2621" s="19" t="s">
        <v>406</v>
      </c>
    </row>
    <row r="2622" spans="2:18" hidden="1">
      <c r="B2622" t="s">
        <v>58</v>
      </c>
      <c r="C2622" t="s">
        <v>27</v>
      </c>
      <c r="D2622" t="s">
        <v>33</v>
      </c>
      <c r="E2622" t="s">
        <v>880</v>
      </c>
      <c r="F2622" t="s">
        <v>881</v>
      </c>
      <c r="G2622" t="s">
        <v>23</v>
      </c>
      <c r="H2622">
        <v>1</v>
      </c>
      <c r="I2622" t="s">
        <v>843</v>
      </c>
      <c r="J2622" t="s">
        <v>844</v>
      </c>
      <c r="K2622" t="s">
        <v>888</v>
      </c>
      <c r="L2622">
        <v>5.7709999999999997E-2</v>
      </c>
      <c r="M2622" t="s">
        <v>28</v>
      </c>
      <c r="N2622" t="s">
        <v>36</v>
      </c>
      <c r="P2622" cm="1">
        <f t="array" ref="P2622">IF(BOM_NOUR[[#This Row],[STAGE]]="05.Assembly",
SUMPRODUCT(--(BOM_NOUR[[#This Row],[STAGE]]=TW_T[STAGE])*(BOM_NOUR[[#This Row],[Mgroup]]=TW_T[Mgroup]),TW_T[TW]),
SUMPRODUCT(--(BOM_NOUR[[#This Row],[STAGE]]=TW_T[STAGE]),TW_T[TW]))</f>
        <v>0</v>
      </c>
      <c r="R2622" s="19" t="s">
        <v>406</v>
      </c>
    </row>
    <row r="2623" spans="2:18" hidden="1">
      <c r="B2623" t="s">
        <v>58</v>
      </c>
      <c r="C2623" t="s">
        <v>27</v>
      </c>
      <c r="D2623" t="s">
        <v>33</v>
      </c>
      <c r="E2623" t="s">
        <v>880</v>
      </c>
      <c r="F2623" t="s">
        <v>881</v>
      </c>
      <c r="G2623" t="s">
        <v>23</v>
      </c>
      <c r="H2623">
        <v>1</v>
      </c>
      <c r="I2623" t="s">
        <v>845</v>
      </c>
      <c r="J2623" t="s">
        <v>846</v>
      </c>
      <c r="K2623" t="s">
        <v>888</v>
      </c>
      <c r="L2623">
        <v>9.9169999999999994E-2</v>
      </c>
      <c r="M2623" t="s">
        <v>29</v>
      </c>
      <c r="N2623" t="s">
        <v>19</v>
      </c>
      <c r="P2623" cm="1">
        <f t="array" ref="P2623">IF(BOM_NOUR[[#This Row],[STAGE]]="05.Assembly",
SUMPRODUCT(--(BOM_NOUR[[#This Row],[STAGE]]=TW_T[STAGE])*(BOM_NOUR[[#This Row],[Mgroup]]=TW_T[Mgroup]),TW_T[TW]),
SUMPRODUCT(--(BOM_NOUR[[#This Row],[STAGE]]=TW_T[STAGE]),TW_T[TW]))</f>
        <v>0</v>
      </c>
      <c r="R2623" s="19" t="s">
        <v>406</v>
      </c>
    </row>
    <row r="2624" spans="2:18" hidden="1">
      <c r="B2624" t="s">
        <v>58</v>
      </c>
      <c r="C2624" t="s">
        <v>27</v>
      </c>
      <c r="D2624" t="s">
        <v>33</v>
      </c>
      <c r="E2624" t="s">
        <v>880</v>
      </c>
      <c r="F2624" t="s">
        <v>881</v>
      </c>
      <c r="G2624" t="s">
        <v>23</v>
      </c>
      <c r="H2624">
        <v>1</v>
      </c>
      <c r="I2624" t="s">
        <v>1320</v>
      </c>
      <c r="J2624" t="s">
        <v>1321</v>
      </c>
      <c r="K2624" t="s">
        <v>23</v>
      </c>
      <c r="L2624">
        <v>1.14E-3</v>
      </c>
      <c r="M2624" t="s">
        <v>29</v>
      </c>
      <c r="N2624" t="s">
        <v>19</v>
      </c>
      <c r="P2624" cm="1">
        <f t="array" ref="P2624">IF(BOM_NOUR[[#This Row],[STAGE]]="05.Assembly",
SUMPRODUCT(--(BOM_NOUR[[#This Row],[STAGE]]=TW_T[STAGE])*(BOM_NOUR[[#This Row],[Mgroup]]=TW_T[Mgroup]),TW_T[TW]),
SUMPRODUCT(--(BOM_NOUR[[#This Row],[STAGE]]=TW_T[STAGE]),TW_T[TW]))</f>
        <v>0</v>
      </c>
      <c r="R2624" s="19" t="s">
        <v>406</v>
      </c>
    </row>
    <row r="2625" spans="2:18" hidden="1">
      <c r="B2625" t="s">
        <v>58</v>
      </c>
      <c r="C2625" t="s">
        <v>27</v>
      </c>
      <c r="D2625" t="s">
        <v>33</v>
      </c>
      <c r="E2625" t="s">
        <v>880</v>
      </c>
      <c r="F2625" t="s">
        <v>881</v>
      </c>
      <c r="G2625" t="s">
        <v>23</v>
      </c>
      <c r="H2625">
        <v>1</v>
      </c>
      <c r="I2625" t="s">
        <v>847</v>
      </c>
      <c r="J2625" t="s">
        <v>848</v>
      </c>
      <c r="K2625" t="s">
        <v>23</v>
      </c>
      <c r="L2625">
        <v>0.80798000000000003</v>
      </c>
      <c r="M2625" t="s">
        <v>28</v>
      </c>
      <c r="N2625" t="s">
        <v>156</v>
      </c>
      <c r="P2625" cm="1">
        <f t="array" ref="P2625">IF(BOM_NOUR[[#This Row],[STAGE]]="05.Assembly",
SUMPRODUCT(--(BOM_NOUR[[#This Row],[STAGE]]=TW_T[STAGE])*(BOM_NOUR[[#This Row],[Mgroup]]=TW_T[Mgroup]),TW_T[TW]),
SUMPRODUCT(--(BOM_NOUR[[#This Row],[STAGE]]=TW_T[STAGE]),TW_T[TW]))</f>
        <v>0</v>
      </c>
      <c r="R2625" s="19" t="s">
        <v>406</v>
      </c>
    </row>
    <row r="2626" spans="2:18" hidden="1">
      <c r="B2626" t="s">
        <v>58</v>
      </c>
      <c r="C2626" t="s">
        <v>27</v>
      </c>
      <c r="D2626" t="s">
        <v>37</v>
      </c>
      <c r="E2626" t="s">
        <v>882</v>
      </c>
      <c r="F2626" t="s">
        <v>883</v>
      </c>
      <c r="G2626" t="s">
        <v>68</v>
      </c>
      <c r="H2626">
        <v>1</v>
      </c>
      <c r="I2626" t="s">
        <v>849</v>
      </c>
      <c r="J2626" t="s">
        <v>850</v>
      </c>
      <c r="K2626" t="s">
        <v>23</v>
      </c>
      <c r="L2626">
        <v>6.8</v>
      </c>
      <c r="M2626" t="s">
        <v>29</v>
      </c>
      <c r="N2626" t="s">
        <v>19</v>
      </c>
      <c r="P2626" cm="1">
        <f t="array" ref="P2626">IF(BOM_NOUR[[#This Row],[STAGE]]="05.Assembly",
SUMPRODUCT(--(BOM_NOUR[[#This Row],[STAGE]]=TW_T[STAGE])*(BOM_NOUR[[#This Row],[Mgroup]]=TW_T[Mgroup]),TW_T[TW]),
SUMPRODUCT(--(BOM_NOUR[[#This Row],[STAGE]]=TW_T[STAGE]),TW_T[TW]))</f>
        <v>0</v>
      </c>
      <c r="R2626" s="19" t="s">
        <v>406</v>
      </c>
    </row>
    <row r="2627" spans="2:18" hidden="1">
      <c r="B2627" t="s">
        <v>58</v>
      </c>
      <c r="C2627" t="s">
        <v>27</v>
      </c>
      <c r="D2627" t="s">
        <v>37</v>
      </c>
      <c r="E2627" t="s">
        <v>882</v>
      </c>
      <c r="F2627" t="s">
        <v>883</v>
      </c>
      <c r="G2627" t="s">
        <v>68</v>
      </c>
      <c r="H2627">
        <v>1</v>
      </c>
      <c r="I2627" t="s">
        <v>851</v>
      </c>
      <c r="J2627" t="s">
        <v>852</v>
      </c>
      <c r="K2627" t="s">
        <v>23</v>
      </c>
      <c r="L2627">
        <v>2.125</v>
      </c>
      <c r="M2627" t="s">
        <v>29</v>
      </c>
      <c r="N2627" t="s">
        <v>19</v>
      </c>
      <c r="P2627" cm="1">
        <f t="array" ref="P2627">IF(BOM_NOUR[[#This Row],[STAGE]]="05.Assembly",
SUMPRODUCT(--(BOM_NOUR[[#This Row],[STAGE]]=TW_T[STAGE])*(BOM_NOUR[[#This Row],[Mgroup]]=TW_T[Mgroup]),TW_T[TW]),
SUMPRODUCT(--(BOM_NOUR[[#This Row],[STAGE]]=TW_T[STAGE]),TW_T[TW]))</f>
        <v>0</v>
      </c>
      <c r="R2627" s="19" t="s">
        <v>406</v>
      </c>
    </row>
    <row r="2628" spans="2:18" hidden="1">
      <c r="B2628" t="s">
        <v>58</v>
      </c>
      <c r="C2628" t="s">
        <v>27</v>
      </c>
      <c r="D2628" t="s">
        <v>37</v>
      </c>
      <c r="E2628" t="s">
        <v>882</v>
      </c>
      <c r="F2628" t="s">
        <v>883</v>
      </c>
      <c r="G2628" t="s">
        <v>68</v>
      </c>
      <c r="H2628">
        <v>1</v>
      </c>
      <c r="I2628" t="s">
        <v>884</v>
      </c>
      <c r="J2628" t="s">
        <v>885</v>
      </c>
      <c r="K2628" t="s">
        <v>23</v>
      </c>
      <c r="L2628">
        <v>2.5499999999999998</v>
      </c>
      <c r="M2628" t="s">
        <v>29</v>
      </c>
      <c r="N2628" t="s">
        <v>19</v>
      </c>
      <c r="P2628" cm="1">
        <f t="array" ref="P2628">IF(BOM_NOUR[[#This Row],[STAGE]]="05.Assembly",
SUMPRODUCT(--(BOM_NOUR[[#This Row],[STAGE]]=TW_T[STAGE])*(BOM_NOUR[[#This Row],[Mgroup]]=TW_T[Mgroup]),TW_T[TW]),
SUMPRODUCT(--(BOM_NOUR[[#This Row],[STAGE]]=TW_T[STAGE]),TW_T[TW]))</f>
        <v>0</v>
      </c>
      <c r="R2628" s="19" t="s">
        <v>406</v>
      </c>
    </row>
    <row r="2629" spans="2:18" hidden="1">
      <c r="B2629" t="s">
        <v>61</v>
      </c>
      <c r="C2629" t="s">
        <v>27</v>
      </c>
      <c r="D2629" t="s">
        <v>1241</v>
      </c>
      <c r="E2629" t="s">
        <v>822</v>
      </c>
      <c r="F2629" t="s">
        <v>823</v>
      </c>
      <c r="G2629" t="s">
        <v>68</v>
      </c>
      <c r="H2629">
        <v>1</v>
      </c>
      <c r="I2629" t="s">
        <v>886</v>
      </c>
      <c r="J2629" t="s">
        <v>887</v>
      </c>
      <c r="K2629" t="s">
        <v>23</v>
      </c>
      <c r="L2629">
        <v>7.7999999999999999E-4</v>
      </c>
      <c r="M2629" t="s">
        <v>29</v>
      </c>
      <c r="N2629" t="s">
        <v>40</v>
      </c>
      <c r="P2629" cm="1">
        <f t="array" ref="P2629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29" s="19" t="s">
        <v>406</v>
      </c>
    </row>
    <row r="2630" spans="2:18" hidden="1">
      <c r="B2630" t="s">
        <v>61</v>
      </c>
      <c r="C2630" t="s">
        <v>27</v>
      </c>
      <c r="D2630" t="s">
        <v>1241</v>
      </c>
      <c r="E2630" t="s">
        <v>822</v>
      </c>
      <c r="F2630" t="s">
        <v>823</v>
      </c>
      <c r="G2630" t="s">
        <v>68</v>
      </c>
      <c r="H2630">
        <v>1</v>
      </c>
      <c r="I2630" t="s">
        <v>874</v>
      </c>
      <c r="J2630" t="s">
        <v>875</v>
      </c>
      <c r="K2630" t="s">
        <v>23</v>
      </c>
      <c r="L2630">
        <v>0.04</v>
      </c>
      <c r="M2630" t="s">
        <v>28</v>
      </c>
      <c r="N2630" t="s">
        <v>168</v>
      </c>
      <c r="P2630" cm="1">
        <f t="array" ref="P2630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30" s="19" t="s">
        <v>406</v>
      </c>
    </row>
    <row r="2631" spans="2:18" hidden="1">
      <c r="B2631" t="s">
        <v>61</v>
      </c>
      <c r="C2631" t="s">
        <v>27</v>
      </c>
      <c r="D2631" t="s">
        <v>1241</v>
      </c>
      <c r="E2631" t="s">
        <v>822</v>
      </c>
      <c r="F2631" t="s">
        <v>823</v>
      </c>
      <c r="G2631" t="s">
        <v>68</v>
      </c>
      <c r="H2631">
        <v>1</v>
      </c>
      <c r="I2631" t="s">
        <v>876</v>
      </c>
      <c r="J2631" t="s">
        <v>877</v>
      </c>
      <c r="K2631" t="s">
        <v>23</v>
      </c>
      <c r="L2631">
        <v>9.1999999999999998E-2</v>
      </c>
      <c r="M2631" t="s">
        <v>28</v>
      </c>
      <c r="N2631" t="s">
        <v>33</v>
      </c>
      <c r="P2631" cm="1">
        <f t="array" ref="P2631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31" s="19" t="s">
        <v>406</v>
      </c>
    </row>
    <row r="2632" spans="2:18" hidden="1">
      <c r="B2632" t="s">
        <v>61</v>
      </c>
      <c r="C2632" t="s">
        <v>27</v>
      </c>
      <c r="D2632" t="s">
        <v>1241</v>
      </c>
      <c r="E2632" t="s">
        <v>824</v>
      </c>
      <c r="F2632" t="s">
        <v>825</v>
      </c>
      <c r="G2632" t="s">
        <v>68</v>
      </c>
      <c r="H2632">
        <v>1</v>
      </c>
      <c r="I2632" t="s">
        <v>886</v>
      </c>
      <c r="J2632" t="s">
        <v>887</v>
      </c>
      <c r="K2632" t="s">
        <v>23</v>
      </c>
      <c r="L2632">
        <v>7.7999999999999999E-4</v>
      </c>
      <c r="M2632" t="s">
        <v>29</v>
      </c>
      <c r="N2632" t="s">
        <v>40</v>
      </c>
      <c r="P2632" cm="1">
        <f t="array" ref="P2632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32" s="19" t="s">
        <v>406</v>
      </c>
    </row>
    <row r="2633" spans="2:18" hidden="1">
      <c r="B2633" t="s">
        <v>61</v>
      </c>
      <c r="C2633" t="s">
        <v>27</v>
      </c>
      <c r="D2633" t="s">
        <v>1241</v>
      </c>
      <c r="E2633" t="s">
        <v>824</v>
      </c>
      <c r="F2633" t="s">
        <v>825</v>
      </c>
      <c r="G2633" t="s">
        <v>68</v>
      </c>
      <c r="H2633">
        <v>1</v>
      </c>
      <c r="I2633" t="s">
        <v>878</v>
      </c>
      <c r="J2633" t="s">
        <v>879</v>
      </c>
      <c r="K2633" t="s">
        <v>23</v>
      </c>
      <c r="L2633">
        <v>0.03</v>
      </c>
      <c r="M2633" t="s">
        <v>28</v>
      </c>
      <c r="N2633" t="s">
        <v>168</v>
      </c>
      <c r="P2633" cm="1">
        <f t="array" ref="P2633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33" s="19" t="s">
        <v>406</v>
      </c>
    </row>
    <row r="2634" spans="2:18" hidden="1">
      <c r="B2634" t="s">
        <v>61</v>
      </c>
      <c r="C2634" t="s">
        <v>27</v>
      </c>
      <c r="D2634" t="s">
        <v>1241</v>
      </c>
      <c r="E2634" t="s">
        <v>824</v>
      </c>
      <c r="F2634" t="s">
        <v>825</v>
      </c>
      <c r="G2634" t="s">
        <v>68</v>
      </c>
      <c r="H2634">
        <v>1</v>
      </c>
      <c r="I2634" t="s">
        <v>880</v>
      </c>
      <c r="J2634" t="s">
        <v>881</v>
      </c>
      <c r="K2634" t="s">
        <v>23</v>
      </c>
      <c r="L2634">
        <v>8.2000000000000003E-2</v>
      </c>
      <c r="M2634" t="s">
        <v>28</v>
      </c>
      <c r="N2634" t="s">
        <v>33</v>
      </c>
      <c r="P2634" cm="1">
        <f t="array" ref="P2634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634" s="19" t="s">
        <v>406</v>
      </c>
    </row>
    <row r="2635" spans="2:18" hidden="1">
      <c r="B2635" t="s">
        <v>484</v>
      </c>
      <c r="C2635" t="s">
        <v>27</v>
      </c>
      <c r="D2635" t="s">
        <v>36</v>
      </c>
      <c r="E2635" t="s">
        <v>789</v>
      </c>
      <c r="F2635" t="s">
        <v>790</v>
      </c>
      <c r="G2635" t="s">
        <v>888</v>
      </c>
      <c r="H2635">
        <v>1</v>
      </c>
      <c r="I2635" t="s">
        <v>845</v>
      </c>
      <c r="J2635" t="s">
        <v>846</v>
      </c>
      <c r="K2635" t="s">
        <v>888</v>
      </c>
      <c r="L2635">
        <v>0.77800000000000002</v>
      </c>
      <c r="M2635" t="s">
        <v>29</v>
      </c>
      <c r="N2635" t="s">
        <v>19</v>
      </c>
      <c r="P2635" cm="1">
        <f t="array" ref="P2635">IF(BOM_NOUR[[#This Row],[STAGE]]="05.Assembly",
SUMPRODUCT(--(BOM_NOUR[[#This Row],[STAGE]]=TW_T[STAGE])*(BOM_NOUR[[#This Row],[Mgroup]]=TW_T[Mgroup]),TW_T[TW]),
SUMPRODUCT(--(BOM_NOUR[[#This Row],[STAGE]]=TW_T[STAGE]),TW_T[TW]))</f>
        <v>0</v>
      </c>
      <c r="R2635" s="19" t="s">
        <v>406</v>
      </c>
    </row>
    <row r="2636" spans="2:18" hidden="1">
      <c r="B2636" t="s">
        <v>484</v>
      </c>
      <c r="C2636" t="s">
        <v>27</v>
      </c>
      <c r="D2636" t="s">
        <v>36</v>
      </c>
      <c r="E2636" t="s">
        <v>776</v>
      </c>
      <c r="F2636" t="s">
        <v>777</v>
      </c>
      <c r="G2636" t="s">
        <v>888</v>
      </c>
      <c r="H2636">
        <v>1</v>
      </c>
      <c r="I2636" t="s">
        <v>845</v>
      </c>
      <c r="J2636" t="s">
        <v>846</v>
      </c>
      <c r="K2636" t="s">
        <v>888</v>
      </c>
      <c r="L2636">
        <v>0.89600000000000002</v>
      </c>
      <c r="M2636" t="s">
        <v>29</v>
      </c>
      <c r="N2636" t="s">
        <v>19</v>
      </c>
      <c r="P2636" cm="1">
        <f t="array" ref="P2636">IF(BOM_NOUR[[#This Row],[STAGE]]="05.Assembly",
SUMPRODUCT(--(BOM_NOUR[[#This Row],[STAGE]]=TW_T[STAGE])*(BOM_NOUR[[#This Row],[Mgroup]]=TW_T[Mgroup]),TW_T[TW]),
SUMPRODUCT(--(BOM_NOUR[[#This Row],[STAGE]]=TW_T[STAGE]),TW_T[TW]))</f>
        <v>0</v>
      </c>
      <c r="R2636" s="19" t="s">
        <v>406</v>
      </c>
    </row>
    <row r="2637" spans="2:18" hidden="1">
      <c r="B2637" t="s">
        <v>484</v>
      </c>
      <c r="C2637" t="s">
        <v>27</v>
      </c>
      <c r="D2637" t="s">
        <v>36</v>
      </c>
      <c r="E2637" t="s">
        <v>820</v>
      </c>
      <c r="F2637" t="s">
        <v>821</v>
      </c>
      <c r="G2637" t="s">
        <v>888</v>
      </c>
      <c r="H2637">
        <v>1</v>
      </c>
      <c r="I2637" t="s">
        <v>845</v>
      </c>
      <c r="J2637" t="s">
        <v>846</v>
      </c>
      <c r="K2637" t="s">
        <v>888</v>
      </c>
      <c r="L2637">
        <v>0.79300000000000004</v>
      </c>
      <c r="M2637" t="s">
        <v>29</v>
      </c>
      <c r="N2637" t="s">
        <v>19</v>
      </c>
      <c r="P2637" cm="1">
        <f t="array" ref="P2637">IF(BOM_NOUR[[#This Row],[STAGE]]="05.Assembly",
SUMPRODUCT(--(BOM_NOUR[[#This Row],[STAGE]]=TW_T[STAGE])*(BOM_NOUR[[#This Row],[Mgroup]]=TW_T[Mgroup]),TW_T[TW]),
SUMPRODUCT(--(BOM_NOUR[[#This Row],[STAGE]]=TW_T[STAGE]),TW_T[TW]))</f>
        <v>0</v>
      </c>
      <c r="R2637" s="19" t="s">
        <v>406</v>
      </c>
    </row>
    <row r="2638" spans="2:18" hidden="1">
      <c r="B2638" t="s">
        <v>484</v>
      </c>
      <c r="C2638" t="s">
        <v>27</v>
      </c>
      <c r="D2638" t="s">
        <v>36</v>
      </c>
      <c r="E2638" t="s">
        <v>778</v>
      </c>
      <c r="F2638" t="s">
        <v>779</v>
      </c>
      <c r="G2638" t="s">
        <v>888</v>
      </c>
      <c r="H2638">
        <v>1</v>
      </c>
      <c r="I2638" t="s">
        <v>845</v>
      </c>
      <c r="J2638" t="s">
        <v>846</v>
      </c>
      <c r="K2638" t="s">
        <v>888</v>
      </c>
      <c r="L2638">
        <v>0.72199999999999998</v>
      </c>
      <c r="M2638" t="s">
        <v>29</v>
      </c>
      <c r="N2638" t="s">
        <v>19</v>
      </c>
      <c r="P2638" cm="1">
        <f t="array" ref="P2638">IF(BOM_NOUR[[#This Row],[STAGE]]="05.Assembly",
SUMPRODUCT(--(BOM_NOUR[[#This Row],[STAGE]]=TW_T[STAGE])*(BOM_NOUR[[#This Row],[Mgroup]]=TW_T[Mgroup]),TW_T[TW]),
SUMPRODUCT(--(BOM_NOUR[[#This Row],[STAGE]]=TW_T[STAGE]),TW_T[TW]))</f>
        <v>0</v>
      </c>
      <c r="R2638" s="19" t="s">
        <v>406</v>
      </c>
    </row>
    <row r="2639" spans="2:18" hidden="1">
      <c r="B2639" t="s">
        <v>484</v>
      </c>
      <c r="C2639" t="s">
        <v>27</v>
      </c>
      <c r="D2639" t="s">
        <v>36</v>
      </c>
      <c r="E2639" t="s">
        <v>789</v>
      </c>
      <c r="F2639" t="s">
        <v>790</v>
      </c>
      <c r="G2639" t="s">
        <v>888</v>
      </c>
      <c r="H2639">
        <v>1</v>
      </c>
      <c r="I2639" t="s">
        <v>855</v>
      </c>
      <c r="J2639" t="s">
        <v>856</v>
      </c>
      <c r="K2639" t="s">
        <v>23</v>
      </c>
      <c r="L2639">
        <v>0.40400000000000003</v>
      </c>
      <c r="M2639" t="s">
        <v>29</v>
      </c>
      <c r="N2639" t="s">
        <v>145</v>
      </c>
      <c r="P2639" cm="1">
        <f t="array" ref="P2639">IF(BOM_NOUR[[#This Row],[STAGE]]="05.Assembly",
SUMPRODUCT(--(BOM_NOUR[[#This Row],[STAGE]]=TW_T[STAGE])*(BOM_NOUR[[#This Row],[Mgroup]]=TW_T[Mgroup]),TW_T[TW]),
SUMPRODUCT(--(BOM_NOUR[[#This Row],[STAGE]]=TW_T[STAGE]),TW_T[TW]))</f>
        <v>0</v>
      </c>
      <c r="R2639" s="19" t="s">
        <v>406</v>
      </c>
    </row>
    <row r="2640" spans="2:18" hidden="1">
      <c r="B2640" t="s">
        <v>484</v>
      </c>
      <c r="C2640" t="s">
        <v>27</v>
      </c>
      <c r="D2640" t="s">
        <v>36</v>
      </c>
      <c r="E2640" t="s">
        <v>776</v>
      </c>
      <c r="F2640" t="s">
        <v>777</v>
      </c>
      <c r="G2640" t="s">
        <v>888</v>
      </c>
      <c r="H2640">
        <v>1</v>
      </c>
      <c r="I2640" t="s">
        <v>855</v>
      </c>
      <c r="J2640" t="s">
        <v>856</v>
      </c>
      <c r="K2640" t="s">
        <v>23</v>
      </c>
      <c r="L2640">
        <v>0.19</v>
      </c>
      <c r="M2640" t="s">
        <v>29</v>
      </c>
      <c r="N2640" t="s">
        <v>145</v>
      </c>
      <c r="P2640" cm="1">
        <f t="array" ref="P2640">IF(BOM_NOUR[[#This Row],[STAGE]]="05.Assembly",
SUMPRODUCT(--(BOM_NOUR[[#This Row],[STAGE]]=TW_T[STAGE])*(BOM_NOUR[[#This Row],[Mgroup]]=TW_T[Mgroup]),TW_T[TW]),
SUMPRODUCT(--(BOM_NOUR[[#This Row],[STAGE]]=TW_T[STAGE]),TW_T[TW]))</f>
        <v>0</v>
      </c>
      <c r="R2640" s="19" t="s">
        <v>406</v>
      </c>
    </row>
    <row r="2641" spans="2:18" hidden="1">
      <c r="B2641" t="s">
        <v>484</v>
      </c>
      <c r="C2641" t="s">
        <v>27</v>
      </c>
      <c r="D2641" t="s">
        <v>36</v>
      </c>
      <c r="E2641" t="s">
        <v>820</v>
      </c>
      <c r="F2641" t="s">
        <v>821</v>
      </c>
      <c r="G2641" t="s">
        <v>888</v>
      </c>
      <c r="H2641">
        <v>1</v>
      </c>
      <c r="I2641" t="s">
        <v>855</v>
      </c>
      <c r="J2641" t="s">
        <v>856</v>
      </c>
      <c r="K2641" t="s">
        <v>23</v>
      </c>
      <c r="L2641">
        <v>0.37669999999999998</v>
      </c>
      <c r="M2641" t="s">
        <v>29</v>
      </c>
      <c r="N2641" t="s">
        <v>145</v>
      </c>
      <c r="P2641" cm="1">
        <f t="array" ref="P2641">IF(BOM_NOUR[[#This Row],[STAGE]]="05.Assembly",
SUMPRODUCT(--(BOM_NOUR[[#This Row],[STAGE]]=TW_T[STAGE])*(BOM_NOUR[[#This Row],[Mgroup]]=TW_T[Mgroup]),TW_T[TW]),
SUMPRODUCT(--(BOM_NOUR[[#This Row],[STAGE]]=TW_T[STAGE]),TW_T[TW]))</f>
        <v>0</v>
      </c>
      <c r="R2641" s="19" t="s">
        <v>406</v>
      </c>
    </row>
    <row r="2642" spans="2:18" hidden="1">
      <c r="B2642" t="s">
        <v>484</v>
      </c>
      <c r="C2642" t="s">
        <v>27</v>
      </c>
      <c r="D2642" t="s">
        <v>36</v>
      </c>
      <c r="E2642" t="s">
        <v>778</v>
      </c>
      <c r="F2642" t="s">
        <v>779</v>
      </c>
      <c r="G2642" t="s">
        <v>888</v>
      </c>
      <c r="H2642">
        <v>1</v>
      </c>
      <c r="I2642" t="s">
        <v>855</v>
      </c>
      <c r="J2642" t="s">
        <v>856</v>
      </c>
      <c r="K2642" t="s">
        <v>23</v>
      </c>
      <c r="L2642">
        <v>0.50600000000000001</v>
      </c>
      <c r="M2642" t="s">
        <v>29</v>
      </c>
      <c r="N2642" t="s">
        <v>145</v>
      </c>
      <c r="P2642" cm="1">
        <f t="array" ref="P2642">IF(BOM_NOUR[[#This Row],[STAGE]]="05.Assembly",
SUMPRODUCT(--(BOM_NOUR[[#This Row],[STAGE]]=TW_T[STAGE])*(BOM_NOUR[[#This Row],[Mgroup]]=TW_T[Mgroup]),TW_T[TW]),
SUMPRODUCT(--(BOM_NOUR[[#This Row],[STAGE]]=TW_T[STAGE]),TW_T[TW]))</f>
        <v>0</v>
      </c>
      <c r="R2642" s="19" t="s">
        <v>406</v>
      </c>
    </row>
    <row r="2643" spans="2:18" hidden="1">
      <c r="B2643" t="s">
        <v>64</v>
      </c>
      <c r="C2643" t="s">
        <v>26</v>
      </c>
      <c r="D2643" t="s">
        <v>905</v>
      </c>
      <c r="E2643" t="s">
        <v>890</v>
      </c>
      <c r="F2643" t="s">
        <v>952</v>
      </c>
      <c r="G2643" t="s">
        <v>68</v>
      </c>
      <c r="H2643">
        <v>1</v>
      </c>
      <c r="I2643" t="s">
        <v>229</v>
      </c>
      <c r="J2643" t="s">
        <v>230</v>
      </c>
      <c r="K2643" t="s">
        <v>23</v>
      </c>
      <c r="L2643">
        <v>3.26</v>
      </c>
      <c r="M2643" t="s">
        <v>28</v>
      </c>
      <c r="N2643" t="s">
        <v>36</v>
      </c>
      <c r="P2643" cm="1">
        <f t="array" ref="P26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43" s="19" t="s">
        <v>406</v>
      </c>
    </row>
    <row r="2644" spans="2:18" hidden="1">
      <c r="B2644" t="s">
        <v>64</v>
      </c>
      <c r="C2644" t="s">
        <v>26</v>
      </c>
      <c r="D2644" t="s">
        <v>905</v>
      </c>
      <c r="E2644" t="s">
        <v>890</v>
      </c>
      <c r="F2644" t="s">
        <v>952</v>
      </c>
      <c r="G2644" t="s">
        <v>68</v>
      </c>
      <c r="H2644">
        <v>1</v>
      </c>
      <c r="I2644" t="s">
        <v>891</v>
      </c>
      <c r="J2644" t="s">
        <v>952</v>
      </c>
      <c r="K2644" t="s">
        <v>68</v>
      </c>
      <c r="L2644">
        <v>1</v>
      </c>
      <c r="M2644" t="s">
        <v>28</v>
      </c>
      <c r="N2644" t="s">
        <v>30</v>
      </c>
      <c r="P2644" cm="1">
        <f t="array" ref="P26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44" s="19" t="s">
        <v>406</v>
      </c>
    </row>
    <row r="2645" spans="2:18" hidden="1">
      <c r="B2645" t="s">
        <v>64</v>
      </c>
      <c r="C2645" t="s">
        <v>26</v>
      </c>
      <c r="D2645" t="s">
        <v>905</v>
      </c>
      <c r="E2645" t="s">
        <v>890</v>
      </c>
      <c r="F2645" t="s">
        <v>952</v>
      </c>
      <c r="G2645" t="s">
        <v>68</v>
      </c>
      <c r="H2645">
        <v>1</v>
      </c>
      <c r="I2645" t="s">
        <v>503</v>
      </c>
      <c r="J2645" t="s">
        <v>1144</v>
      </c>
      <c r="K2645" t="s">
        <v>68</v>
      </c>
      <c r="L2645">
        <v>6</v>
      </c>
      <c r="M2645" t="s">
        <v>29</v>
      </c>
      <c r="N2645" t="s">
        <v>44</v>
      </c>
      <c r="P2645" cm="1">
        <f t="array" ref="P26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45" s="19" t="s">
        <v>406</v>
      </c>
    </row>
    <row r="2646" spans="2:18" hidden="1">
      <c r="B2646" t="s">
        <v>64</v>
      </c>
      <c r="C2646" t="s">
        <v>26</v>
      </c>
      <c r="D2646" t="s">
        <v>905</v>
      </c>
      <c r="E2646" t="s">
        <v>890</v>
      </c>
      <c r="F2646" t="s">
        <v>952</v>
      </c>
      <c r="G2646" t="s">
        <v>68</v>
      </c>
      <c r="H2646">
        <v>1</v>
      </c>
      <c r="I2646" t="s">
        <v>507</v>
      </c>
      <c r="J2646" t="s">
        <v>964</v>
      </c>
      <c r="K2646" t="s">
        <v>68</v>
      </c>
      <c r="L2646">
        <v>1</v>
      </c>
      <c r="M2646" t="s">
        <v>29</v>
      </c>
      <c r="N2646" t="s">
        <v>508</v>
      </c>
      <c r="P2646" cm="1">
        <f t="array" ref="P26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46" s="19" t="s">
        <v>406</v>
      </c>
    </row>
    <row r="2647" spans="2:18" hidden="1">
      <c r="B2647" t="s">
        <v>63</v>
      </c>
      <c r="C2647" t="s">
        <v>27</v>
      </c>
      <c r="D2647" t="s">
        <v>30</v>
      </c>
      <c r="E2647" t="s">
        <v>770</v>
      </c>
      <c r="F2647" t="s">
        <v>952</v>
      </c>
      <c r="G2647" t="s">
        <v>68</v>
      </c>
      <c r="H2647">
        <v>1</v>
      </c>
      <c r="I2647" t="s">
        <v>227</v>
      </c>
      <c r="J2647" t="s">
        <v>228</v>
      </c>
      <c r="K2647" t="s">
        <v>23</v>
      </c>
      <c r="L2647">
        <v>0.82</v>
      </c>
      <c r="M2647" t="s">
        <v>29</v>
      </c>
      <c r="N2647" t="s">
        <v>41</v>
      </c>
      <c r="P2647" cm="1">
        <f t="array" ref="P264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647" s="19" t="s">
        <v>406</v>
      </c>
    </row>
    <row r="2648" spans="2:18" hidden="1">
      <c r="B2648" t="s">
        <v>63</v>
      </c>
      <c r="C2648" t="s">
        <v>27</v>
      </c>
      <c r="D2648" t="s">
        <v>30</v>
      </c>
      <c r="E2648" t="s">
        <v>788</v>
      </c>
      <c r="F2648" t="s">
        <v>952</v>
      </c>
      <c r="G2648" t="s">
        <v>68</v>
      </c>
      <c r="H2648">
        <v>1</v>
      </c>
      <c r="I2648" s="29" t="s">
        <v>1729</v>
      </c>
      <c r="J2648" s="30" t="s">
        <v>1730</v>
      </c>
      <c r="K2648" t="s">
        <v>512</v>
      </c>
      <c r="L2648">
        <v>1</v>
      </c>
      <c r="M2648" t="s">
        <v>29</v>
      </c>
      <c r="N2648" t="s">
        <v>35</v>
      </c>
      <c r="P2648" cm="1">
        <f t="array" ref="P264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648" s="19" t="s">
        <v>406</v>
      </c>
    </row>
    <row r="2649" spans="2:18" hidden="1">
      <c r="B2649" t="s">
        <v>63</v>
      </c>
      <c r="C2649" t="s">
        <v>27</v>
      </c>
      <c r="D2649" t="s">
        <v>30</v>
      </c>
      <c r="E2649" t="s">
        <v>788</v>
      </c>
      <c r="F2649" t="s">
        <v>952</v>
      </c>
      <c r="G2649" t="s">
        <v>68</v>
      </c>
      <c r="H2649">
        <v>1</v>
      </c>
      <c r="I2649" s="29" t="s">
        <v>1727</v>
      </c>
      <c r="J2649" s="30" t="s">
        <v>1728</v>
      </c>
      <c r="K2649" t="s">
        <v>512</v>
      </c>
      <c r="L2649">
        <v>1</v>
      </c>
      <c r="M2649" t="s">
        <v>29</v>
      </c>
      <c r="N2649" t="s">
        <v>34</v>
      </c>
      <c r="P2649" cm="1">
        <f t="array" ref="P264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649" s="19" t="s">
        <v>406</v>
      </c>
    </row>
    <row r="2650" spans="2:18" hidden="1">
      <c r="B2650" t="s">
        <v>63</v>
      </c>
      <c r="C2650" t="s">
        <v>27</v>
      </c>
      <c r="D2650" t="s">
        <v>30</v>
      </c>
      <c r="E2650" t="s">
        <v>788</v>
      </c>
      <c r="F2650" t="s">
        <v>952</v>
      </c>
      <c r="G2650" t="s">
        <v>68</v>
      </c>
      <c r="H2650">
        <v>1</v>
      </c>
      <c r="I2650" t="s">
        <v>791</v>
      </c>
      <c r="J2650" t="s">
        <v>792</v>
      </c>
      <c r="K2650" t="s">
        <v>106</v>
      </c>
      <c r="L2650">
        <v>0.60170000000000001</v>
      </c>
      <c r="M2650" t="s">
        <v>29</v>
      </c>
      <c r="N2650" t="s">
        <v>38</v>
      </c>
      <c r="P2650" cm="1">
        <f t="array" ref="P265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650" s="19" t="s">
        <v>406</v>
      </c>
    </row>
    <row r="2651" spans="2:18" hidden="1">
      <c r="B2651" t="s">
        <v>63</v>
      </c>
      <c r="C2651" t="s">
        <v>27</v>
      </c>
      <c r="D2651" t="s">
        <v>30</v>
      </c>
      <c r="E2651" t="s">
        <v>788</v>
      </c>
      <c r="F2651" t="s">
        <v>952</v>
      </c>
      <c r="G2651" t="s">
        <v>68</v>
      </c>
      <c r="H2651">
        <v>1</v>
      </c>
      <c r="I2651" t="s">
        <v>1322</v>
      </c>
      <c r="J2651" t="s">
        <v>1323</v>
      </c>
      <c r="K2651" t="s">
        <v>512</v>
      </c>
      <c r="L2651">
        <v>3</v>
      </c>
      <c r="M2651" t="s">
        <v>29</v>
      </c>
      <c r="N2651" t="s">
        <v>19</v>
      </c>
      <c r="P2651" cm="1">
        <f t="array" ref="P2651">IF(BOM_NOUR[[#This Row],[STAGE]]="05.Assembly",
SUMPRODUCT(--(BOM_NOUR[[#This Row],[STAGE]]=TW_T[STAGE])*(BOM_NOUR[[#This Row],[Mgroup]]=TW_T[Mgroup]),TW_T[TW]),
SUMPRODUCT(--(BOM_NOUR[[#This Row],[STAGE]]=TW_T[STAGE]),TW_T[TW]))</f>
        <v>0</v>
      </c>
      <c r="R2651" s="19" t="s">
        <v>406</v>
      </c>
    </row>
    <row r="2652" spans="2:18" hidden="1">
      <c r="B2652" t="s">
        <v>63</v>
      </c>
      <c r="C2652" t="s">
        <v>27</v>
      </c>
      <c r="D2652" t="s">
        <v>30</v>
      </c>
      <c r="E2652" t="s">
        <v>788</v>
      </c>
      <c r="F2652" t="s">
        <v>952</v>
      </c>
      <c r="G2652" t="s">
        <v>68</v>
      </c>
      <c r="H2652">
        <v>1</v>
      </c>
      <c r="I2652" t="s">
        <v>793</v>
      </c>
      <c r="J2652" t="s">
        <v>794</v>
      </c>
      <c r="K2652" t="s">
        <v>512</v>
      </c>
      <c r="L2652">
        <v>18</v>
      </c>
      <c r="M2652" t="s">
        <v>28</v>
      </c>
      <c r="N2652" t="s">
        <v>32</v>
      </c>
      <c r="P2652" cm="1">
        <f t="array" ref="P265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652" s="19" t="s">
        <v>406</v>
      </c>
    </row>
    <row r="2653" spans="2:18" hidden="1">
      <c r="B2653" t="s">
        <v>64</v>
      </c>
      <c r="C2653" t="s">
        <v>26</v>
      </c>
      <c r="D2653" t="s">
        <v>905</v>
      </c>
      <c r="E2653" t="s">
        <v>1324</v>
      </c>
      <c r="F2653" t="s">
        <v>952</v>
      </c>
      <c r="G2653" t="s">
        <v>68</v>
      </c>
      <c r="H2653">
        <v>1</v>
      </c>
      <c r="I2653" t="s">
        <v>229</v>
      </c>
      <c r="J2653" t="s">
        <v>230</v>
      </c>
      <c r="K2653" t="s">
        <v>23</v>
      </c>
      <c r="L2653">
        <v>14.71</v>
      </c>
      <c r="M2653" t="s">
        <v>28</v>
      </c>
      <c r="N2653" t="s">
        <v>36</v>
      </c>
      <c r="P2653" cm="1">
        <f t="array" ref="P26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53" s="19" t="s">
        <v>406</v>
      </c>
    </row>
    <row r="2654" spans="2:18" hidden="1">
      <c r="B2654" t="s">
        <v>64</v>
      </c>
      <c r="C2654" t="s">
        <v>26</v>
      </c>
      <c r="D2654" t="s">
        <v>905</v>
      </c>
      <c r="E2654" t="s">
        <v>1324</v>
      </c>
      <c r="F2654" t="s">
        <v>952</v>
      </c>
      <c r="G2654" t="s">
        <v>68</v>
      </c>
      <c r="H2654">
        <v>1</v>
      </c>
      <c r="I2654" t="s">
        <v>1257</v>
      </c>
      <c r="J2654" t="s">
        <v>923</v>
      </c>
      <c r="K2654" t="s">
        <v>68</v>
      </c>
      <c r="L2654">
        <v>1</v>
      </c>
      <c r="M2654" t="s">
        <v>28</v>
      </c>
      <c r="N2654" t="s">
        <v>30</v>
      </c>
      <c r="P2654" cm="1">
        <f t="array" ref="P26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54" s="19" t="s">
        <v>406</v>
      </c>
    </row>
    <row r="2655" spans="2:18" hidden="1">
      <c r="B2655" t="s">
        <v>64</v>
      </c>
      <c r="C2655" t="s">
        <v>26</v>
      </c>
      <c r="D2655" t="s">
        <v>905</v>
      </c>
      <c r="E2655" t="s">
        <v>1324</v>
      </c>
      <c r="F2655" t="s">
        <v>952</v>
      </c>
      <c r="G2655" t="s">
        <v>68</v>
      </c>
      <c r="H2655">
        <v>1</v>
      </c>
      <c r="I2655" t="s">
        <v>502</v>
      </c>
      <c r="J2655" t="s">
        <v>1132</v>
      </c>
      <c r="K2655" t="s">
        <v>68</v>
      </c>
      <c r="L2655">
        <v>6</v>
      </c>
      <c r="M2655" t="s">
        <v>29</v>
      </c>
      <c r="N2655" t="s">
        <v>44</v>
      </c>
      <c r="P2655" cm="1">
        <f t="array" ref="P26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55" s="19" t="s">
        <v>406</v>
      </c>
    </row>
    <row r="2656" spans="2:18" hidden="1">
      <c r="B2656" t="s">
        <v>64</v>
      </c>
      <c r="C2656" t="s">
        <v>26</v>
      </c>
      <c r="D2656" t="s">
        <v>905</v>
      </c>
      <c r="E2656" t="s">
        <v>1324</v>
      </c>
      <c r="F2656" t="s">
        <v>952</v>
      </c>
      <c r="G2656" t="s">
        <v>68</v>
      </c>
      <c r="H2656">
        <v>1</v>
      </c>
      <c r="I2656" t="s">
        <v>509</v>
      </c>
      <c r="J2656" t="s">
        <v>1110</v>
      </c>
      <c r="K2656" t="s">
        <v>68</v>
      </c>
      <c r="L2656">
        <v>1</v>
      </c>
      <c r="M2656" t="s">
        <v>29</v>
      </c>
      <c r="N2656" t="s">
        <v>19</v>
      </c>
      <c r="P2656" cm="1">
        <f t="array" ref="P26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56" s="19" t="s">
        <v>406</v>
      </c>
    </row>
    <row r="2657" spans="2:18" hidden="1">
      <c r="B2657" t="s">
        <v>63</v>
      </c>
      <c r="C2657" t="s">
        <v>27</v>
      </c>
      <c r="D2657" t="s">
        <v>30</v>
      </c>
      <c r="E2657" t="s">
        <v>788</v>
      </c>
      <c r="F2657" t="s">
        <v>952</v>
      </c>
      <c r="G2657" t="s">
        <v>68</v>
      </c>
      <c r="H2657">
        <v>1</v>
      </c>
      <c r="I2657" t="s">
        <v>795</v>
      </c>
      <c r="J2657" t="s">
        <v>796</v>
      </c>
      <c r="K2657" t="s">
        <v>512</v>
      </c>
      <c r="L2657">
        <v>24</v>
      </c>
      <c r="M2657" t="s">
        <v>28</v>
      </c>
      <c r="N2657" t="s">
        <v>32</v>
      </c>
      <c r="P2657" cm="1">
        <f t="array" ref="P265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657" s="19" t="s">
        <v>406</v>
      </c>
    </row>
    <row r="2658" spans="2:18" hidden="1">
      <c r="B2658" t="s">
        <v>63</v>
      </c>
      <c r="C2658" t="s">
        <v>27</v>
      </c>
      <c r="D2658" t="s">
        <v>30</v>
      </c>
      <c r="E2658" t="s">
        <v>788</v>
      </c>
      <c r="F2658" t="s">
        <v>952</v>
      </c>
      <c r="G2658" t="s">
        <v>68</v>
      </c>
      <c r="H2658">
        <v>1</v>
      </c>
      <c r="I2658" t="s">
        <v>227</v>
      </c>
      <c r="J2658" t="s">
        <v>228</v>
      </c>
      <c r="K2658" t="s">
        <v>23</v>
      </c>
      <c r="L2658">
        <v>0.64600000000000002</v>
      </c>
      <c r="M2658" t="s">
        <v>29</v>
      </c>
      <c r="N2658" t="s">
        <v>41</v>
      </c>
      <c r="P2658" cm="1">
        <f t="array" ref="P265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658" s="19" t="s">
        <v>406</v>
      </c>
    </row>
    <row r="2659" spans="2:18" hidden="1">
      <c r="B2659" t="s">
        <v>63</v>
      </c>
      <c r="C2659" t="s">
        <v>27</v>
      </c>
      <c r="D2659" t="s">
        <v>30</v>
      </c>
      <c r="E2659" t="s">
        <v>799</v>
      </c>
      <c r="F2659" t="s">
        <v>952</v>
      </c>
      <c r="G2659" t="s">
        <v>68</v>
      </c>
      <c r="H2659">
        <v>1</v>
      </c>
      <c r="I2659" s="29" t="s">
        <v>1729</v>
      </c>
      <c r="J2659" s="30" t="s">
        <v>1730</v>
      </c>
      <c r="K2659" t="s">
        <v>512</v>
      </c>
      <c r="L2659">
        <v>1</v>
      </c>
      <c r="M2659" t="s">
        <v>29</v>
      </c>
      <c r="N2659" t="s">
        <v>35</v>
      </c>
      <c r="P2659" cm="1">
        <f t="array" ref="P265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659" s="19" t="s">
        <v>406</v>
      </c>
    </row>
    <row r="2660" spans="2:18" hidden="1">
      <c r="B2660" t="s">
        <v>63</v>
      </c>
      <c r="C2660" t="s">
        <v>27</v>
      </c>
      <c r="D2660" t="s">
        <v>30</v>
      </c>
      <c r="E2660" t="s">
        <v>799</v>
      </c>
      <c r="F2660" t="s">
        <v>952</v>
      </c>
      <c r="G2660" t="s">
        <v>68</v>
      </c>
      <c r="H2660">
        <v>1</v>
      </c>
      <c r="I2660" s="29" t="s">
        <v>1727</v>
      </c>
      <c r="J2660" s="30" t="s">
        <v>1728</v>
      </c>
      <c r="K2660" t="s">
        <v>512</v>
      </c>
      <c r="L2660">
        <v>1</v>
      </c>
      <c r="M2660" t="s">
        <v>29</v>
      </c>
      <c r="N2660" t="s">
        <v>34</v>
      </c>
      <c r="P2660" cm="1">
        <f t="array" ref="P266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660" s="19" t="s">
        <v>406</v>
      </c>
    </row>
    <row r="2661" spans="2:18" hidden="1">
      <c r="B2661" t="s">
        <v>63</v>
      </c>
      <c r="C2661" t="s">
        <v>27</v>
      </c>
      <c r="D2661" t="s">
        <v>30</v>
      </c>
      <c r="E2661" t="s">
        <v>799</v>
      </c>
      <c r="F2661" t="s">
        <v>952</v>
      </c>
      <c r="G2661" t="s">
        <v>68</v>
      </c>
      <c r="H2661">
        <v>1</v>
      </c>
      <c r="I2661" t="s">
        <v>791</v>
      </c>
      <c r="J2661" t="s">
        <v>792</v>
      </c>
      <c r="K2661" t="s">
        <v>106</v>
      </c>
      <c r="L2661">
        <v>0.80227000000000004</v>
      </c>
      <c r="M2661" t="s">
        <v>29</v>
      </c>
      <c r="N2661" t="s">
        <v>38</v>
      </c>
      <c r="P2661" cm="1">
        <f t="array" ref="P266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661" s="19" t="s">
        <v>406</v>
      </c>
    </row>
    <row r="2662" spans="2:18" hidden="1">
      <c r="B2662" t="s">
        <v>63</v>
      </c>
      <c r="C2662" t="s">
        <v>27</v>
      </c>
      <c r="D2662" t="s">
        <v>30</v>
      </c>
      <c r="E2662" t="s">
        <v>799</v>
      </c>
      <c r="F2662" t="s">
        <v>952</v>
      </c>
      <c r="G2662" t="s">
        <v>68</v>
      </c>
      <c r="H2662">
        <v>1</v>
      </c>
      <c r="I2662" t="s">
        <v>1322</v>
      </c>
      <c r="J2662" t="s">
        <v>1323</v>
      </c>
      <c r="K2662" t="s">
        <v>512</v>
      </c>
      <c r="L2662">
        <v>3</v>
      </c>
      <c r="M2662" t="s">
        <v>29</v>
      </c>
      <c r="N2662" t="s">
        <v>19</v>
      </c>
      <c r="P2662" cm="1">
        <f t="array" ref="P2662">IF(BOM_NOUR[[#This Row],[STAGE]]="05.Assembly",
SUMPRODUCT(--(BOM_NOUR[[#This Row],[STAGE]]=TW_T[STAGE])*(BOM_NOUR[[#This Row],[Mgroup]]=TW_T[Mgroup]),TW_T[TW]),
SUMPRODUCT(--(BOM_NOUR[[#This Row],[STAGE]]=TW_T[STAGE]),TW_T[TW]))</f>
        <v>0</v>
      </c>
      <c r="R2662" s="19" t="s">
        <v>406</v>
      </c>
    </row>
    <row r="2663" spans="2:18" hidden="1">
      <c r="B2663" t="s">
        <v>64</v>
      </c>
      <c r="C2663" t="s">
        <v>26</v>
      </c>
      <c r="D2663" t="s">
        <v>905</v>
      </c>
      <c r="E2663" t="s">
        <v>1325</v>
      </c>
      <c r="F2663" t="s">
        <v>379</v>
      </c>
      <c r="G2663" t="s">
        <v>68</v>
      </c>
      <c r="H2663">
        <v>1</v>
      </c>
      <c r="I2663" t="s">
        <v>229</v>
      </c>
      <c r="J2663" t="s">
        <v>230</v>
      </c>
      <c r="K2663" t="s">
        <v>23</v>
      </c>
      <c r="L2663">
        <v>7.2569999999999997</v>
      </c>
      <c r="M2663" t="s">
        <v>28</v>
      </c>
      <c r="N2663" t="s">
        <v>36</v>
      </c>
      <c r="P2663" cm="1">
        <f t="array" ref="P26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63" s="19" t="s">
        <v>406</v>
      </c>
    </row>
    <row r="2664" spans="2:18" hidden="1">
      <c r="B2664" t="s">
        <v>64</v>
      </c>
      <c r="C2664" t="s">
        <v>26</v>
      </c>
      <c r="D2664" t="s">
        <v>905</v>
      </c>
      <c r="E2664" t="s">
        <v>1325</v>
      </c>
      <c r="F2664" t="s">
        <v>379</v>
      </c>
      <c r="G2664" t="s">
        <v>68</v>
      </c>
      <c r="H2664">
        <v>1</v>
      </c>
      <c r="I2664" t="s">
        <v>1264</v>
      </c>
      <c r="J2664" t="s">
        <v>379</v>
      </c>
      <c r="K2664" t="s">
        <v>68</v>
      </c>
      <c r="L2664">
        <v>1</v>
      </c>
      <c r="M2664" t="s">
        <v>28</v>
      </c>
      <c r="N2664" t="s">
        <v>30</v>
      </c>
      <c r="P2664" cm="1">
        <f t="array" ref="P26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64" s="19" t="s">
        <v>406</v>
      </c>
    </row>
    <row r="2665" spans="2:18" hidden="1">
      <c r="B2665" t="s">
        <v>64</v>
      </c>
      <c r="C2665" t="s">
        <v>26</v>
      </c>
      <c r="D2665" t="s">
        <v>905</v>
      </c>
      <c r="E2665" t="s">
        <v>1325</v>
      </c>
      <c r="F2665" t="s">
        <v>379</v>
      </c>
      <c r="G2665" t="s">
        <v>68</v>
      </c>
      <c r="H2665">
        <v>1</v>
      </c>
      <c r="I2665" t="s">
        <v>1036</v>
      </c>
      <c r="J2665" t="s">
        <v>1037</v>
      </c>
      <c r="K2665" t="s">
        <v>68</v>
      </c>
      <c r="L2665">
        <v>6</v>
      </c>
      <c r="M2665" t="s">
        <v>29</v>
      </c>
      <c r="N2665" t="s">
        <v>44</v>
      </c>
      <c r="P2665" cm="1">
        <f t="array" ref="P26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65" s="19" t="s">
        <v>406</v>
      </c>
    </row>
    <row r="2666" spans="2:18" hidden="1">
      <c r="B2666" t="s">
        <v>64</v>
      </c>
      <c r="C2666" t="s">
        <v>26</v>
      </c>
      <c r="D2666" t="s">
        <v>905</v>
      </c>
      <c r="E2666" t="s">
        <v>1325</v>
      </c>
      <c r="F2666" t="s">
        <v>379</v>
      </c>
      <c r="G2666" t="s">
        <v>68</v>
      </c>
      <c r="H2666">
        <v>1</v>
      </c>
      <c r="I2666" t="s">
        <v>507</v>
      </c>
      <c r="J2666" t="s">
        <v>964</v>
      </c>
      <c r="K2666" t="s">
        <v>68</v>
      </c>
      <c r="L2666">
        <v>1</v>
      </c>
      <c r="M2666" t="s">
        <v>29</v>
      </c>
      <c r="N2666" t="s">
        <v>508</v>
      </c>
      <c r="P2666" cm="1">
        <f t="array" ref="P26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66" s="19" t="s">
        <v>406</v>
      </c>
    </row>
    <row r="2667" spans="2:18" hidden="1">
      <c r="B2667" t="s">
        <v>64</v>
      </c>
      <c r="C2667" t="s">
        <v>26</v>
      </c>
      <c r="D2667" t="s">
        <v>905</v>
      </c>
      <c r="E2667" t="s">
        <v>1325</v>
      </c>
      <c r="F2667" t="s">
        <v>379</v>
      </c>
      <c r="G2667" t="s">
        <v>512</v>
      </c>
      <c r="H2667">
        <v>1</v>
      </c>
      <c r="I2667" t="s">
        <v>515</v>
      </c>
      <c r="J2667" t="s">
        <v>516</v>
      </c>
      <c r="K2667" t="s">
        <v>512</v>
      </c>
      <c r="L2667">
        <v>1</v>
      </c>
      <c r="M2667" t="s">
        <v>29</v>
      </c>
      <c r="N2667" t="s">
        <v>19</v>
      </c>
      <c r="P2667" cm="1">
        <f t="array" ref="P26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67" s="19" t="s">
        <v>406</v>
      </c>
    </row>
    <row r="2668" spans="2:18" hidden="1">
      <c r="B2668" t="s">
        <v>64</v>
      </c>
      <c r="C2668" t="s">
        <v>26</v>
      </c>
      <c r="D2668" t="s">
        <v>905</v>
      </c>
      <c r="E2668" t="s">
        <v>1325</v>
      </c>
      <c r="F2668" t="s">
        <v>379</v>
      </c>
      <c r="G2668" t="s">
        <v>512</v>
      </c>
      <c r="H2668">
        <v>1</v>
      </c>
      <c r="I2668" t="s">
        <v>671</v>
      </c>
      <c r="J2668" t="s">
        <v>672</v>
      </c>
      <c r="K2668" t="s">
        <v>512</v>
      </c>
      <c r="L2668">
        <v>1</v>
      </c>
      <c r="M2668" t="s">
        <v>29</v>
      </c>
      <c r="N2668" t="s">
        <v>19</v>
      </c>
      <c r="P2668" cm="1">
        <f t="array" ref="P26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68" s="19" t="s">
        <v>406</v>
      </c>
    </row>
    <row r="2669" spans="2:18" hidden="1">
      <c r="B2669" t="s">
        <v>64</v>
      </c>
      <c r="C2669" t="s">
        <v>26</v>
      </c>
      <c r="D2669" t="s">
        <v>905</v>
      </c>
      <c r="E2669" t="s">
        <v>1325</v>
      </c>
      <c r="F2669" t="s">
        <v>379</v>
      </c>
      <c r="G2669" t="s">
        <v>512</v>
      </c>
      <c r="H2669">
        <v>1</v>
      </c>
      <c r="I2669" t="s">
        <v>673</v>
      </c>
      <c r="J2669" t="s">
        <v>674</v>
      </c>
      <c r="K2669" t="s">
        <v>512</v>
      </c>
      <c r="L2669">
        <v>1</v>
      </c>
      <c r="M2669" t="s">
        <v>29</v>
      </c>
      <c r="N2669" t="s">
        <v>19</v>
      </c>
      <c r="P2669" cm="1">
        <f t="array" ref="P26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69" s="19" t="s">
        <v>406</v>
      </c>
    </row>
    <row r="2670" spans="2:18" hidden="1">
      <c r="B2670" t="s">
        <v>64</v>
      </c>
      <c r="C2670" t="s">
        <v>26</v>
      </c>
      <c r="D2670" t="s">
        <v>905</v>
      </c>
      <c r="E2670" t="s">
        <v>1325</v>
      </c>
      <c r="F2670" t="s">
        <v>379</v>
      </c>
      <c r="G2670" t="s">
        <v>512</v>
      </c>
      <c r="H2670">
        <v>1</v>
      </c>
      <c r="I2670" t="s">
        <v>650</v>
      </c>
      <c r="J2670" t="s">
        <v>651</v>
      </c>
      <c r="K2670" t="s">
        <v>512</v>
      </c>
      <c r="L2670">
        <v>1</v>
      </c>
      <c r="M2670" t="s">
        <v>29</v>
      </c>
      <c r="N2670" t="s">
        <v>19</v>
      </c>
      <c r="P2670" cm="1">
        <f t="array" ref="P26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70" s="19" t="s">
        <v>406</v>
      </c>
    </row>
    <row r="2671" spans="2:18" hidden="1">
      <c r="B2671" t="s">
        <v>64</v>
      </c>
      <c r="C2671" t="s">
        <v>26</v>
      </c>
      <c r="D2671" t="s">
        <v>905</v>
      </c>
      <c r="E2671" t="s">
        <v>1325</v>
      </c>
      <c r="F2671" t="s">
        <v>379</v>
      </c>
      <c r="G2671" t="s">
        <v>512</v>
      </c>
      <c r="H2671">
        <v>1</v>
      </c>
      <c r="I2671" t="s">
        <v>560</v>
      </c>
      <c r="J2671" t="s">
        <v>561</v>
      </c>
      <c r="K2671" t="s">
        <v>512</v>
      </c>
      <c r="L2671">
        <v>1</v>
      </c>
      <c r="M2671" t="s">
        <v>29</v>
      </c>
      <c r="N2671" t="s">
        <v>19</v>
      </c>
      <c r="P2671" cm="1">
        <f t="array" ref="P26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71" s="19" t="s">
        <v>406</v>
      </c>
    </row>
    <row r="2672" spans="2:18" hidden="1">
      <c r="B2672" t="s">
        <v>64</v>
      </c>
      <c r="C2672" t="s">
        <v>26</v>
      </c>
      <c r="D2672" t="s">
        <v>905</v>
      </c>
      <c r="E2672" t="s">
        <v>1325</v>
      </c>
      <c r="F2672" t="s">
        <v>379</v>
      </c>
      <c r="G2672" t="s">
        <v>512</v>
      </c>
      <c r="H2672">
        <v>1</v>
      </c>
      <c r="I2672" t="s">
        <v>752</v>
      </c>
      <c r="J2672" t="s">
        <v>955</v>
      </c>
      <c r="K2672" t="s">
        <v>512</v>
      </c>
      <c r="L2672">
        <v>1</v>
      </c>
      <c r="M2672" t="s">
        <v>29</v>
      </c>
      <c r="N2672" t="s">
        <v>19</v>
      </c>
      <c r="P2672" cm="1">
        <f t="array" ref="P26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72" s="19" t="s">
        <v>406</v>
      </c>
    </row>
    <row r="2673" spans="2:18" hidden="1">
      <c r="B2673" t="s">
        <v>64</v>
      </c>
      <c r="C2673" t="s">
        <v>26</v>
      </c>
      <c r="D2673" t="s">
        <v>905</v>
      </c>
      <c r="E2673" t="s">
        <v>1325</v>
      </c>
      <c r="F2673" t="s">
        <v>379</v>
      </c>
      <c r="G2673" t="s">
        <v>512</v>
      </c>
      <c r="H2673">
        <v>1</v>
      </c>
      <c r="I2673" t="s">
        <v>753</v>
      </c>
      <c r="J2673" t="s">
        <v>956</v>
      </c>
      <c r="K2673" t="s">
        <v>512</v>
      </c>
      <c r="L2673">
        <v>1</v>
      </c>
      <c r="M2673" t="s">
        <v>29</v>
      </c>
      <c r="N2673" t="s">
        <v>19</v>
      </c>
      <c r="P2673" cm="1">
        <f t="array" ref="P26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73" s="19" t="s">
        <v>406</v>
      </c>
    </row>
    <row r="2674" spans="2:18" hidden="1">
      <c r="B2674" t="s">
        <v>64</v>
      </c>
      <c r="C2674" t="s">
        <v>26</v>
      </c>
      <c r="D2674" t="s">
        <v>905</v>
      </c>
      <c r="E2674" t="s">
        <v>1325</v>
      </c>
      <c r="F2674" t="s">
        <v>379</v>
      </c>
      <c r="G2674" t="s">
        <v>512</v>
      </c>
      <c r="H2674">
        <v>1</v>
      </c>
      <c r="I2674" t="s">
        <v>755</v>
      </c>
      <c r="J2674" t="s">
        <v>957</v>
      </c>
      <c r="K2674" t="s">
        <v>512</v>
      </c>
      <c r="L2674">
        <v>1</v>
      </c>
      <c r="M2674" t="s">
        <v>29</v>
      </c>
      <c r="N2674" t="s">
        <v>19</v>
      </c>
      <c r="P2674" cm="1">
        <f t="array" ref="P26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74" s="19" t="s">
        <v>406</v>
      </c>
    </row>
    <row r="2675" spans="2:18" hidden="1">
      <c r="B2675" t="s">
        <v>64</v>
      </c>
      <c r="C2675" t="s">
        <v>26</v>
      </c>
      <c r="D2675" t="s">
        <v>905</v>
      </c>
      <c r="E2675" t="s">
        <v>1325</v>
      </c>
      <c r="F2675" t="s">
        <v>379</v>
      </c>
      <c r="G2675" t="s">
        <v>512</v>
      </c>
      <c r="H2675">
        <v>1</v>
      </c>
      <c r="I2675" t="s">
        <v>757</v>
      </c>
      <c r="J2675" t="s">
        <v>958</v>
      </c>
      <c r="K2675" t="s">
        <v>512</v>
      </c>
      <c r="L2675">
        <v>1</v>
      </c>
      <c r="M2675" t="s">
        <v>29</v>
      </c>
      <c r="N2675" t="s">
        <v>19</v>
      </c>
      <c r="P2675" cm="1">
        <f t="array" ref="P26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75" s="19" t="s">
        <v>406</v>
      </c>
    </row>
    <row r="2676" spans="2:18" hidden="1">
      <c r="B2676" t="s">
        <v>63</v>
      </c>
      <c r="C2676" t="s">
        <v>27</v>
      </c>
      <c r="D2676" t="s">
        <v>30</v>
      </c>
      <c r="E2676" t="s">
        <v>799</v>
      </c>
      <c r="F2676" t="s">
        <v>952</v>
      </c>
      <c r="G2676" t="s">
        <v>68</v>
      </c>
      <c r="H2676">
        <v>1</v>
      </c>
      <c r="I2676" t="s">
        <v>793</v>
      </c>
      <c r="J2676" t="s">
        <v>794</v>
      </c>
      <c r="K2676" t="s">
        <v>512</v>
      </c>
      <c r="L2676">
        <v>24</v>
      </c>
      <c r="M2676" t="s">
        <v>28</v>
      </c>
      <c r="N2676" t="s">
        <v>32</v>
      </c>
      <c r="P2676" cm="1">
        <f t="array" ref="P267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676" s="19" t="s">
        <v>406</v>
      </c>
    </row>
    <row r="2677" spans="2:18" hidden="1">
      <c r="B2677" t="s">
        <v>63</v>
      </c>
      <c r="C2677" t="s">
        <v>27</v>
      </c>
      <c r="D2677" t="s">
        <v>30</v>
      </c>
      <c r="E2677" t="s">
        <v>799</v>
      </c>
      <c r="F2677" t="s">
        <v>952</v>
      </c>
      <c r="G2677" t="s">
        <v>68</v>
      </c>
      <c r="H2677">
        <v>1</v>
      </c>
      <c r="I2677" t="s">
        <v>795</v>
      </c>
      <c r="J2677" t="s">
        <v>796</v>
      </c>
      <c r="K2677" t="s">
        <v>512</v>
      </c>
      <c r="L2677">
        <v>24</v>
      </c>
      <c r="M2677" t="s">
        <v>28</v>
      </c>
      <c r="N2677" t="s">
        <v>32</v>
      </c>
      <c r="P2677" cm="1">
        <f t="array" ref="P267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677" s="19" t="s">
        <v>406</v>
      </c>
    </row>
    <row r="2678" spans="2:18" hidden="1">
      <c r="B2678" t="s">
        <v>63</v>
      </c>
      <c r="C2678" t="s">
        <v>27</v>
      </c>
      <c r="D2678" t="s">
        <v>30</v>
      </c>
      <c r="E2678" t="s">
        <v>799</v>
      </c>
      <c r="F2678" t="s">
        <v>952</v>
      </c>
      <c r="G2678" t="s">
        <v>68</v>
      </c>
      <c r="H2678">
        <v>1</v>
      </c>
      <c r="I2678" t="s">
        <v>227</v>
      </c>
      <c r="J2678" t="s">
        <v>228</v>
      </c>
      <c r="K2678" t="s">
        <v>23</v>
      </c>
      <c r="L2678">
        <v>0.64600000000000002</v>
      </c>
      <c r="M2678" t="s">
        <v>29</v>
      </c>
      <c r="N2678" t="s">
        <v>41</v>
      </c>
      <c r="P2678" cm="1">
        <f t="array" ref="P267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678" s="19" t="s">
        <v>406</v>
      </c>
    </row>
    <row r="2679" spans="2:18" hidden="1">
      <c r="B2679" t="s">
        <v>63</v>
      </c>
      <c r="C2679" t="s">
        <v>27</v>
      </c>
      <c r="D2679" t="s">
        <v>30</v>
      </c>
      <c r="E2679" t="s">
        <v>804</v>
      </c>
      <c r="F2679" t="s">
        <v>952</v>
      </c>
      <c r="G2679" t="s">
        <v>68</v>
      </c>
      <c r="H2679">
        <v>1</v>
      </c>
      <c r="I2679" t="s">
        <v>805</v>
      </c>
      <c r="J2679" t="s">
        <v>806</v>
      </c>
      <c r="K2679" t="s">
        <v>512</v>
      </c>
      <c r="L2679">
        <v>1</v>
      </c>
      <c r="M2679" t="s">
        <v>29</v>
      </c>
      <c r="N2679" t="s">
        <v>35</v>
      </c>
      <c r="P2679" cm="1">
        <f t="array" ref="P267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679" s="19" t="s">
        <v>406</v>
      </c>
    </row>
    <row r="2680" spans="2:18" hidden="1">
      <c r="B2680" t="s">
        <v>63</v>
      </c>
      <c r="C2680" t="s">
        <v>27</v>
      </c>
      <c r="D2680" t="s">
        <v>30</v>
      </c>
      <c r="E2680" t="s">
        <v>804</v>
      </c>
      <c r="F2680" t="s">
        <v>952</v>
      </c>
      <c r="G2680" t="s">
        <v>68</v>
      </c>
      <c r="H2680">
        <v>1</v>
      </c>
      <c r="I2680" t="s">
        <v>807</v>
      </c>
      <c r="J2680" t="s">
        <v>808</v>
      </c>
      <c r="K2680" t="s">
        <v>512</v>
      </c>
      <c r="L2680">
        <v>1</v>
      </c>
      <c r="M2680" t="s">
        <v>29</v>
      </c>
      <c r="N2680" t="s">
        <v>34</v>
      </c>
      <c r="P2680" cm="1">
        <f t="array" ref="P268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680" s="19" t="s">
        <v>406</v>
      </c>
    </row>
    <row r="2681" spans="2:18" hidden="1">
      <c r="B2681" t="s">
        <v>63</v>
      </c>
      <c r="C2681" t="s">
        <v>27</v>
      </c>
      <c r="D2681" t="s">
        <v>30</v>
      </c>
      <c r="E2681" t="s">
        <v>804</v>
      </c>
      <c r="F2681" t="s">
        <v>952</v>
      </c>
      <c r="G2681" t="s">
        <v>68</v>
      </c>
      <c r="H2681">
        <v>1</v>
      </c>
      <c r="I2681" t="s">
        <v>791</v>
      </c>
      <c r="J2681" t="s">
        <v>792</v>
      </c>
      <c r="K2681" t="s">
        <v>106</v>
      </c>
      <c r="L2681">
        <v>0.80227000000000004</v>
      </c>
      <c r="M2681" t="s">
        <v>29</v>
      </c>
      <c r="N2681" t="s">
        <v>38</v>
      </c>
      <c r="P2681" cm="1">
        <f t="array" ref="P268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681" s="19" t="s">
        <v>406</v>
      </c>
    </row>
    <row r="2682" spans="2:18" hidden="1">
      <c r="B2682" t="s">
        <v>64</v>
      </c>
      <c r="C2682" t="s">
        <v>26</v>
      </c>
      <c r="D2682" t="s">
        <v>905</v>
      </c>
      <c r="E2682" t="s">
        <v>893</v>
      </c>
      <c r="F2682" t="s">
        <v>952</v>
      </c>
      <c r="G2682" t="s">
        <v>68</v>
      </c>
      <c r="H2682">
        <v>1</v>
      </c>
      <c r="I2682" t="s">
        <v>489</v>
      </c>
      <c r="J2682" t="s">
        <v>490</v>
      </c>
      <c r="K2682" t="s">
        <v>68</v>
      </c>
      <c r="L2682">
        <v>1</v>
      </c>
      <c r="M2682" t="s">
        <v>29</v>
      </c>
      <c r="N2682" t="s">
        <v>42</v>
      </c>
      <c r="P2682" cm="1">
        <f t="array" ref="P26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82" s="19" t="s">
        <v>406</v>
      </c>
    </row>
    <row r="2683" spans="2:18" hidden="1">
      <c r="B2683" t="s">
        <v>64</v>
      </c>
      <c r="C2683" t="s">
        <v>26</v>
      </c>
      <c r="D2683" t="s">
        <v>905</v>
      </c>
      <c r="E2683" t="s">
        <v>893</v>
      </c>
      <c r="F2683" t="s">
        <v>952</v>
      </c>
      <c r="G2683" t="s">
        <v>68</v>
      </c>
      <c r="H2683">
        <v>1</v>
      </c>
      <c r="I2683" t="s">
        <v>229</v>
      </c>
      <c r="J2683" t="s">
        <v>230</v>
      </c>
      <c r="K2683" t="s">
        <v>23</v>
      </c>
      <c r="L2683">
        <v>4.0199999999999996</v>
      </c>
      <c r="M2683" t="s">
        <v>28</v>
      </c>
      <c r="N2683" t="s">
        <v>36</v>
      </c>
      <c r="P2683" cm="1">
        <f t="array" ref="P26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83" s="19" t="s">
        <v>406</v>
      </c>
    </row>
    <row r="2684" spans="2:18" hidden="1">
      <c r="B2684" t="s">
        <v>64</v>
      </c>
      <c r="C2684" t="s">
        <v>26</v>
      </c>
      <c r="D2684" t="s">
        <v>905</v>
      </c>
      <c r="E2684" t="s">
        <v>893</v>
      </c>
      <c r="F2684" t="s">
        <v>952</v>
      </c>
      <c r="G2684" t="s">
        <v>68</v>
      </c>
      <c r="H2684">
        <v>1</v>
      </c>
      <c r="I2684" t="s">
        <v>894</v>
      </c>
      <c r="J2684" t="s">
        <v>340</v>
      </c>
      <c r="K2684" t="s">
        <v>68</v>
      </c>
      <c r="L2684">
        <v>1</v>
      </c>
      <c r="M2684" t="s">
        <v>28</v>
      </c>
      <c r="N2684" t="s">
        <v>30</v>
      </c>
      <c r="P2684" cm="1">
        <f t="array" ref="P26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84" s="19" t="s">
        <v>406</v>
      </c>
    </row>
    <row r="2685" spans="2:18" hidden="1">
      <c r="B2685" t="s">
        <v>64</v>
      </c>
      <c r="C2685" t="s">
        <v>26</v>
      </c>
      <c r="D2685" t="s">
        <v>905</v>
      </c>
      <c r="E2685" t="s">
        <v>893</v>
      </c>
      <c r="F2685" t="s">
        <v>952</v>
      </c>
      <c r="G2685" t="s">
        <v>68</v>
      </c>
      <c r="H2685">
        <v>1</v>
      </c>
      <c r="I2685" t="s">
        <v>496</v>
      </c>
      <c r="J2685" t="s">
        <v>1026</v>
      </c>
      <c r="K2685" t="s">
        <v>68</v>
      </c>
      <c r="L2685">
        <v>6</v>
      </c>
      <c r="M2685" t="s">
        <v>29</v>
      </c>
      <c r="N2685" t="s">
        <v>44</v>
      </c>
      <c r="P2685" cm="1">
        <f t="array" ref="P26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85" s="19" t="s">
        <v>406</v>
      </c>
    </row>
    <row r="2686" spans="2:18" hidden="1">
      <c r="B2686" t="s">
        <v>64</v>
      </c>
      <c r="C2686" t="s">
        <v>26</v>
      </c>
      <c r="D2686" t="s">
        <v>905</v>
      </c>
      <c r="E2686" t="s">
        <v>893</v>
      </c>
      <c r="F2686" t="s">
        <v>952</v>
      </c>
      <c r="G2686" t="s">
        <v>68</v>
      </c>
      <c r="H2686">
        <v>1</v>
      </c>
      <c r="I2686" t="s">
        <v>507</v>
      </c>
      <c r="J2686" t="s">
        <v>964</v>
      </c>
      <c r="K2686" t="s">
        <v>68</v>
      </c>
      <c r="L2686">
        <v>1</v>
      </c>
      <c r="M2686" t="s">
        <v>29</v>
      </c>
      <c r="N2686" t="s">
        <v>508</v>
      </c>
      <c r="P2686" cm="1">
        <f t="array" ref="P26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86" s="19" t="s">
        <v>406</v>
      </c>
    </row>
    <row r="2687" spans="2:18" hidden="1">
      <c r="B2687" t="s">
        <v>64</v>
      </c>
      <c r="C2687" t="s">
        <v>26</v>
      </c>
      <c r="D2687" t="s">
        <v>905</v>
      </c>
      <c r="E2687" t="s">
        <v>893</v>
      </c>
      <c r="F2687" t="s">
        <v>952</v>
      </c>
      <c r="G2687" t="s">
        <v>512</v>
      </c>
      <c r="H2687">
        <v>1</v>
      </c>
      <c r="I2687" t="s">
        <v>566</v>
      </c>
      <c r="J2687" t="s">
        <v>567</v>
      </c>
      <c r="K2687" t="s">
        <v>512</v>
      </c>
      <c r="L2687">
        <v>1</v>
      </c>
      <c r="M2687" t="s">
        <v>29</v>
      </c>
      <c r="N2687" t="s">
        <v>19</v>
      </c>
      <c r="P2687" cm="1">
        <f t="array" ref="P26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87" s="19" t="s">
        <v>406</v>
      </c>
    </row>
    <row r="2688" spans="2:18" hidden="1">
      <c r="B2688" t="s">
        <v>64</v>
      </c>
      <c r="C2688" t="s">
        <v>26</v>
      </c>
      <c r="D2688" t="s">
        <v>905</v>
      </c>
      <c r="E2688" t="s">
        <v>893</v>
      </c>
      <c r="F2688" t="s">
        <v>952</v>
      </c>
      <c r="G2688" t="s">
        <v>512</v>
      </c>
      <c r="H2688">
        <v>1</v>
      </c>
      <c r="I2688" t="s">
        <v>525</v>
      </c>
      <c r="J2688" t="s">
        <v>526</v>
      </c>
      <c r="K2688" t="s">
        <v>512</v>
      </c>
      <c r="L2688">
        <v>1</v>
      </c>
      <c r="M2688" t="s">
        <v>29</v>
      </c>
      <c r="N2688" t="s">
        <v>19</v>
      </c>
      <c r="P2688" cm="1">
        <f t="array" ref="P26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88" s="19" t="s">
        <v>406</v>
      </c>
    </row>
    <row r="2689" spans="2:18" hidden="1">
      <c r="B2689" t="s">
        <v>64</v>
      </c>
      <c r="C2689" t="s">
        <v>26</v>
      </c>
      <c r="D2689" t="s">
        <v>905</v>
      </c>
      <c r="E2689" t="s">
        <v>893</v>
      </c>
      <c r="F2689" t="s">
        <v>952</v>
      </c>
      <c r="G2689" t="s">
        <v>512</v>
      </c>
      <c r="H2689">
        <v>1</v>
      </c>
      <c r="I2689" t="s">
        <v>527</v>
      </c>
      <c r="J2689" t="s">
        <v>528</v>
      </c>
      <c r="K2689" t="s">
        <v>512</v>
      </c>
      <c r="L2689">
        <v>1</v>
      </c>
      <c r="M2689" t="s">
        <v>29</v>
      </c>
      <c r="N2689" t="s">
        <v>19</v>
      </c>
      <c r="P2689" cm="1">
        <f t="array" ref="P26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89" s="19" t="s">
        <v>406</v>
      </c>
    </row>
    <row r="2690" spans="2:18" hidden="1">
      <c r="B2690" t="s">
        <v>64</v>
      </c>
      <c r="C2690" t="s">
        <v>26</v>
      </c>
      <c r="D2690" t="s">
        <v>905</v>
      </c>
      <c r="E2690" t="s">
        <v>893</v>
      </c>
      <c r="F2690" t="s">
        <v>952</v>
      </c>
      <c r="G2690" t="s">
        <v>512</v>
      </c>
      <c r="H2690">
        <v>1</v>
      </c>
      <c r="I2690" t="s">
        <v>529</v>
      </c>
      <c r="J2690" t="s">
        <v>530</v>
      </c>
      <c r="K2690" t="s">
        <v>512</v>
      </c>
      <c r="L2690">
        <v>1</v>
      </c>
      <c r="M2690" t="s">
        <v>29</v>
      </c>
      <c r="N2690" t="s">
        <v>19</v>
      </c>
      <c r="P2690" cm="1">
        <f t="array" ref="P26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90" s="19" t="s">
        <v>406</v>
      </c>
    </row>
    <row r="2691" spans="2:18" hidden="1">
      <c r="B2691" t="s">
        <v>64</v>
      </c>
      <c r="C2691" t="s">
        <v>26</v>
      </c>
      <c r="D2691" t="s">
        <v>905</v>
      </c>
      <c r="E2691" t="s">
        <v>893</v>
      </c>
      <c r="F2691" t="s">
        <v>952</v>
      </c>
      <c r="G2691" t="s">
        <v>512</v>
      </c>
      <c r="H2691">
        <v>1</v>
      </c>
      <c r="I2691" t="s">
        <v>584</v>
      </c>
      <c r="J2691" t="s">
        <v>585</v>
      </c>
      <c r="K2691" t="s">
        <v>512</v>
      </c>
      <c r="L2691">
        <v>1</v>
      </c>
      <c r="M2691" t="s">
        <v>29</v>
      </c>
      <c r="N2691" t="s">
        <v>19</v>
      </c>
      <c r="P2691" cm="1">
        <f t="array" ref="P26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91" s="19" t="s">
        <v>406</v>
      </c>
    </row>
    <row r="2692" spans="2:18" hidden="1">
      <c r="B2692" t="s">
        <v>64</v>
      </c>
      <c r="C2692" t="s">
        <v>26</v>
      </c>
      <c r="D2692" t="s">
        <v>905</v>
      </c>
      <c r="E2692" t="s">
        <v>893</v>
      </c>
      <c r="F2692" t="s">
        <v>952</v>
      </c>
      <c r="G2692" t="s">
        <v>512</v>
      </c>
      <c r="H2692">
        <v>1</v>
      </c>
      <c r="I2692" t="s">
        <v>586</v>
      </c>
      <c r="J2692" t="s">
        <v>587</v>
      </c>
      <c r="K2692" t="s">
        <v>512</v>
      </c>
      <c r="L2692">
        <v>1</v>
      </c>
      <c r="M2692" t="s">
        <v>29</v>
      </c>
      <c r="N2692" t="s">
        <v>19</v>
      </c>
      <c r="P2692" cm="1">
        <f t="array" ref="P26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92" s="19" t="s">
        <v>406</v>
      </c>
    </row>
    <row r="2693" spans="2:18" hidden="1">
      <c r="B2693" t="s">
        <v>64</v>
      </c>
      <c r="C2693" t="s">
        <v>26</v>
      </c>
      <c r="D2693" t="s">
        <v>905</v>
      </c>
      <c r="E2693" t="s">
        <v>893</v>
      </c>
      <c r="F2693" t="s">
        <v>952</v>
      </c>
      <c r="G2693" t="s">
        <v>512</v>
      </c>
      <c r="H2693">
        <v>1</v>
      </c>
      <c r="I2693" t="s">
        <v>752</v>
      </c>
      <c r="J2693" t="s">
        <v>955</v>
      </c>
      <c r="K2693" t="s">
        <v>512</v>
      </c>
      <c r="L2693">
        <v>1</v>
      </c>
      <c r="M2693" t="s">
        <v>29</v>
      </c>
      <c r="N2693" t="s">
        <v>19</v>
      </c>
      <c r="P2693" cm="1">
        <f t="array" ref="P26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93" s="19" t="s">
        <v>406</v>
      </c>
    </row>
    <row r="2694" spans="2:18" hidden="1">
      <c r="B2694" t="s">
        <v>64</v>
      </c>
      <c r="C2694" t="s">
        <v>26</v>
      </c>
      <c r="D2694" t="s">
        <v>905</v>
      </c>
      <c r="E2694" t="s">
        <v>893</v>
      </c>
      <c r="F2694" t="s">
        <v>952</v>
      </c>
      <c r="G2694" t="s">
        <v>512</v>
      </c>
      <c r="H2694">
        <v>1</v>
      </c>
      <c r="I2694" t="s">
        <v>753</v>
      </c>
      <c r="J2694" t="s">
        <v>956</v>
      </c>
      <c r="K2694" t="s">
        <v>512</v>
      </c>
      <c r="L2694">
        <v>1</v>
      </c>
      <c r="M2694" t="s">
        <v>29</v>
      </c>
      <c r="N2694" t="s">
        <v>19</v>
      </c>
      <c r="P2694" cm="1">
        <f t="array" ref="P26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94" s="19" t="s">
        <v>406</v>
      </c>
    </row>
    <row r="2695" spans="2:18" hidden="1">
      <c r="B2695" t="s">
        <v>64</v>
      </c>
      <c r="C2695" t="s">
        <v>26</v>
      </c>
      <c r="D2695" t="s">
        <v>905</v>
      </c>
      <c r="E2695" t="s">
        <v>893</v>
      </c>
      <c r="F2695" t="s">
        <v>952</v>
      </c>
      <c r="G2695" t="s">
        <v>512</v>
      </c>
      <c r="H2695">
        <v>1</v>
      </c>
      <c r="I2695" t="s">
        <v>755</v>
      </c>
      <c r="J2695" t="s">
        <v>957</v>
      </c>
      <c r="K2695" t="s">
        <v>512</v>
      </c>
      <c r="L2695">
        <v>1</v>
      </c>
      <c r="M2695" t="s">
        <v>29</v>
      </c>
      <c r="N2695" t="s">
        <v>19</v>
      </c>
      <c r="P2695" cm="1">
        <f t="array" ref="P26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95" s="19" t="s">
        <v>406</v>
      </c>
    </row>
    <row r="2696" spans="2:18" hidden="1">
      <c r="B2696" t="s">
        <v>64</v>
      </c>
      <c r="C2696" t="s">
        <v>26</v>
      </c>
      <c r="D2696" t="s">
        <v>905</v>
      </c>
      <c r="E2696" t="s">
        <v>893</v>
      </c>
      <c r="F2696" t="s">
        <v>952</v>
      </c>
      <c r="G2696" t="s">
        <v>512</v>
      </c>
      <c r="H2696">
        <v>1</v>
      </c>
      <c r="I2696" t="s">
        <v>757</v>
      </c>
      <c r="J2696" t="s">
        <v>958</v>
      </c>
      <c r="K2696" t="s">
        <v>512</v>
      </c>
      <c r="L2696">
        <v>1</v>
      </c>
      <c r="M2696" t="s">
        <v>29</v>
      </c>
      <c r="N2696" t="s">
        <v>19</v>
      </c>
      <c r="P2696" cm="1">
        <f t="array" ref="P26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96" s="19" t="s">
        <v>406</v>
      </c>
    </row>
    <row r="2697" spans="2:18" hidden="1">
      <c r="B2697" t="s">
        <v>64</v>
      </c>
      <c r="C2697" t="s">
        <v>26</v>
      </c>
      <c r="D2697" t="s">
        <v>905</v>
      </c>
      <c r="E2697" t="s">
        <v>893</v>
      </c>
      <c r="F2697" t="s">
        <v>952</v>
      </c>
      <c r="G2697" t="s">
        <v>512</v>
      </c>
      <c r="H2697">
        <v>1</v>
      </c>
      <c r="I2697" t="s">
        <v>759</v>
      </c>
      <c r="J2697" t="s">
        <v>1027</v>
      </c>
      <c r="K2697" t="s">
        <v>512</v>
      </c>
      <c r="L2697">
        <v>1</v>
      </c>
      <c r="M2697" t="s">
        <v>29</v>
      </c>
      <c r="N2697" t="s">
        <v>19</v>
      </c>
      <c r="P2697" cm="1">
        <f t="array" ref="P26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97" s="19" t="s">
        <v>406</v>
      </c>
    </row>
    <row r="2698" spans="2:18" hidden="1">
      <c r="B2698" t="s">
        <v>64</v>
      </c>
      <c r="C2698" t="s">
        <v>26</v>
      </c>
      <c r="D2698" t="s">
        <v>905</v>
      </c>
      <c r="E2698" t="s">
        <v>893</v>
      </c>
      <c r="F2698" t="s">
        <v>952</v>
      </c>
      <c r="G2698" t="s">
        <v>512</v>
      </c>
      <c r="H2698">
        <v>1</v>
      </c>
      <c r="I2698" t="s">
        <v>760</v>
      </c>
      <c r="J2698" t="s">
        <v>1028</v>
      </c>
      <c r="K2698" t="s">
        <v>512</v>
      </c>
      <c r="L2698">
        <v>1</v>
      </c>
      <c r="M2698" t="s">
        <v>29</v>
      </c>
      <c r="N2698" t="s">
        <v>19</v>
      </c>
      <c r="P2698" cm="1">
        <f t="array" ref="P26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698" s="19" t="s">
        <v>406</v>
      </c>
    </row>
    <row r="2699" spans="2:18" hidden="1">
      <c r="B2699" t="s">
        <v>63</v>
      </c>
      <c r="C2699" t="s">
        <v>27</v>
      </c>
      <c r="D2699" t="s">
        <v>30</v>
      </c>
      <c r="E2699" t="s">
        <v>804</v>
      </c>
      <c r="F2699" t="s">
        <v>952</v>
      </c>
      <c r="G2699" t="s">
        <v>68</v>
      </c>
      <c r="H2699">
        <v>1</v>
      </c>
      <c r="I2699" t="s">
        <v>1322</v>
      </c>
      <c r="J2699" t="s">
        <v>1323</v>
      </c>
      <c r="K2699" t="s">
        <v>512</v>
      </c>
      <c r="L2699">
        <v>3</v>
      </c>
      <c r="M2699" t="s">
        <v>29</v>
      </c>
      <c r="N2699" t="s">
        <v>19</v>
      </c>
      <c r="P2699" cm="1">
        <f t="array" ref="P2699">IF(BOM_NOUR[[#This Row],[STAGE]]="05.Assembly",
SUMPRODUCT(--(BOM_NOUR[[#This Row],[STAGE]]=TW_T[STAGE])*(BOM_NOUR[[#This Row],[Mgroup]]=TW_T[Mgroup]),TW_T[TW]),
SUMPRODUCT(--(BOM_NOUR[[#This Row],[STAGE]]=TW_T[STAGE]),TW_T[TW]))</f>
        <v>0</v>
      </c>
      <c r="R2699" s="19" t="s">
        <v>406</v>
      </c>
    </row>
    <row r="2700" spans="2:18" hidden="1">
      <c r="B2700" t="s">
        <v>63</v>
      </c>
      <c r="C2700" t="s">
        <v>27</v>
      </c>
      <c r="D2700" t="s">
        <v>30</v>
      </c>
      <c r="E2700" t="s">
        <v>804</v>
      </c>
      <c r="F2700" t="s">
        <v>952</v>
      </c>
      <c r="G2700" t="s">
        <v>68</v>
      </c>
      <c r="H2700">
        <v>1</v>
      </c>
      <c r="I2700" t="s">
        <v>793</v>
      </c>
      <c r="J2700" t="s">
        <v>794</v>
      </c>
      <c r="K2700" t="s">
        <v>512</v>
      </c>
      <c r="L2700">
        <v>24</v>
      </c>
      <c r="M2700" t="s">
        <v>28</v>
      </c>
      <c r="N2700" t="s">
        <v>32</v>
      </c>
      <c r="P2700" cm="1">
        <f t="array" ref="P270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00" s="19" t="s">
        <v>406</v>
      </c>
    </row>
    <row r="2701" spans="2:18" hidden="1">
      <c r="B2701" t="s">
        <v>63</v>
      </c>
      <c r="C2701" t="s">
        <v>27</v>
      </c>
      <c r="D2701" t="s">
        <v>30</v>
      </c>
      <c r="E2701" t="s">
        <v>804</v>
      </c>
      <c r="F2701" t="s">
        <v>952</v>
      </c>
      <c r="G2701" t="s">
        <v>68</v>
      </c>
      <c r="H2701">
        <v>1</v>
      </c>
      <c r="I2701" t="s">
        <v>795</v>
      </c>
      <c r="J2701" t="s">
        <v>796</v>
      </c>
      <c r="K2701" t="s">
        <v>512</v>
      </c>
      <c r="L2701">
        <v>30</v>
      </c>
      <c r="M2701" t="s">
        <v>28</v>
      </c>
      <c r="N2701" t="s">
        <v>32</v>
      </c>
      <c r="P2701" cm="1">
        <f t="array" ref="P270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01" s="19" t="s">
        <v>406</v>
      </c>
    </row>
    <row r="2702" spans="2:18" hidden="1">
      <c r="B2702" t="s">
        <v>63</v>
      </c>
      <c r="C2702" t="s">
        <v>27</v>
      </c>
      <c r="D2702" t="s">
        <v>30</v>
      </c>
      <c r="E2702" t="s">
        <v>804</v>
      </c>
      <c r="F2702" t="s">
        <v>952</v>
      </c>
      <c r="G2702" t="s">
        <v>68</v>
      </c>
      <c r="H2702">
        <v>1</v>
      </c>
      <c r="I2702" t="s">
        <v>227</v>
      </c>
      <c r="J2702" t="s">
        <v>228</v>
      </c>
      <c r="K2702" t="s">
        <v>23</v>
      </c>
      <c r="L2702">
        <v>0.64600000000000002</v>
      </c>
      <c r="M2702" t="s">
        <v>29</v>
      </c>
      <c r="N2702" t="s">
        <v>41</v>
      </c>
      <c r="P2702" cm="1">
        <f t="array" ref="P270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702" s="19" t="s">
        <v>406</v>
      </c>
    </row>
    <row r="2703" spans="2:18" hidden="1">
      <c r="B2703" t="s">
        <v>63</v>
      </c>
      <c r="C2703" t="s">
        <v>27</v>
      </c>
      <c r="D2703" t="s">
        <v>30</v>
      </c>
      <c r="E2703" t="s">
        <v>811</v>
      </c>
      <c r="F2703" t="s">
        <v>952</v>
      </c>
      <c r="G2703" t="s">
        <v>68</v>
      </c>
      <c r="H2703">
        <v>1</v>
      </c>
      <c r="I2703" t="s">
        <v>812</v>
      </c>
      <c r="J2703" t="s">
        <v>813</v>
      </c>
      <c r="K2703" t="s">
        <v>512</v>
      </c>
      <c r="L2703">
        <v>1</v>
      </c>
      <c r="M2703" t="s">
        <v>29</v>
      </c>
      <c r="N2703" t="s">
        <v>35</v>
      </c>
      <c r="P2703" cm="1">
        <f t="array" ref="P2703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703" s="19" t="s">
        <v>406</v>
      </c>
    </row>
    <row r="2704" spans="2:18" hidden="1">
      <c r="B2704" t="s">
        <v>63</v>
      </c>
      <c r="C2704" t="s">
        <v>27</v>
      </c>
      <c r="D2704" t="s">
        <v>30</v>
      </c>
      <c r="E2704" t="s">
        <v>811</v>
      </c>
      <c r="F2704" t="s">
        <v>952</v>
      </c>
      <c r="G2704" t="s">
        <v>68</v>
      </c>
      <c r="H2704">
        <v>1</v>
      </c>
      <c r="I2704" t="s">
        <v>807</v>
      </c>
      <c r="J2704" t="s">
        <v>808</v>
      </c>
      <c r="K2704" t="s">
        <v>512</v>
      </c>
      <c r="L2704">
        <v>1</v>
      </c>
      <c r="M2704" t="s">
        <v>29</v>
      </c>
      <c r="N2704" t="s">
        <v>34</v>
      </c>
      <c r="P2704" cm="1">
        <f t="array" ref="P270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704" s="19" t="s">
        <v>406</v>
      </c>
    </row>
    <row r="2705" spans="2:18" hidden="1">
      <c r="B2705" t="s">
        <v>64</v>
      </c>
      <c r="C2705" t="s">
        <v>26</v>
      </c>
      <c r="D2705" t="s">
        <v>905</v>
      </c>
      <c r="E2705" t="s">
        <v>895</v>
      </c>
      <c r="F2705" t="s">
        <v>952</v>
      </c>
      <c r="G2705" t="s">
        <v>68</v>
      </c>
      <c r="H2705">
        <v>1</v>
      </c>
      <c r="I2705" t="s">
        <v>229</v>
      </c>
      <c r="J2705" t="s">
        <v>230</v>
      </c>
      <c r="K2705" t="s">
        <v>23</v>
      </c>
      <c r="L2705">
        <v>7.125</v>
      </c>
      <c r="M2705" t="s">
        <v>28</v>
      </c>
      <c r="N2705" t="s">
        <v>36</v>
      </c>
      <c r="P2705" cm="1">
        <f t="array" ref="P27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05" s="19" t="s">
        <v>406</v>
      </c>
    </row>
    <row r="2706" spans="2:18" hidden="1">
      <c r="B2706" t="s">
        <v>64</v>
      </c>
      <c r="C2706" t="s">
        <v>26</v>
      </c>
      <c r="D2706" t="s">
        <v>905</v>
      </c>
      <c r="E2706" t="s">
        <v>895</v>
      </c>
      <c r="F2706" t="s">
        <v>952</v>
      </c>
      <c r="G2706" t="s">
        <v>68</v>
      </c>
      <c r="H2706">
        <v>1</v>
      </c>
      <c r="I2706" t="s">
        <v>896</v>
      </c>
      <c r="J2706" t="s">
        <v>352</v>
      </c>
      <c r="K2706" t="s">
        <v>68</v>
      </c>
      <c r="L2706">
        <v>1</v>
      </c>
      <c r="M2706" t="s">
        <v>28</v>
      </c>
      <c r="N2706" t="s">
        <v>30</v>
      </c>
      <c r="P2706" cm="1">
        <f t="array" ref="P27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06" s="19" t="s">
        <v>406</v>
      </c>
    </row>
    <row r="2707" spans="2:18" hidden="1">
      <c r="B2707" t="s">
        <v>64</v>
      </c>
      <c r="C2707" t="s">
        <v>26</v>
      </c>
      <c r="D2707" t="s">
        <v>905</v>
      </c>
      <c r="E2707" t="s">
        <v>895</v>
      </c>
      <c r="F2707" t="s">
        <v>952</v>
      </c>
      <c r="G2707" t="s">
        <v>68</v>
      </c>
      <c r="H2707">
        <v>1</v>
      </c>
      <c r="I2707" t="s">
        <v>494</v>
      </c>
      <c r="J2707" t="s">
        <v>1131</v>
      </c>
      <c r="K2707" t="s">
        <v>68</v>
      </c>
      <c r="L2707">
        <v>6</v>
      </c>
      <c r="M2707" t="s">
        <v>29</v>
      </c>
      <c r="N2707" t="s">
        <v>44</v>
      </c>
      <c r="P2707" cm="1">
        <f t="array" ref="P27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07" s="19" t="s">
        <v>406</v>
      </c>
    </row>
    <row r="2708" spans="2:18" hidden="1">
      <c r="B2708" t="s">
        <v>64</v>
      </c>
      <c r="C2708" t="s">
        <v>26</v>
      </c>
      <c r="D2708" t="s">
        <v>905</v>
      </c>
      <c r="E2708" t="s">
        <v>895</v>
      </c>
      <c r="F2708" t="s">
        <v>952</v>
      </c>
      <c r="G2708" t="s">
        <v>512</v>
      </c>
      <c r="H2708">
        <v>1</v>
      </c>
      <c r="I2708" t="s">
        <v>600</v>
      </c>
      <c r="J2708" t="s">
        <v>601</v>
      </c>
      <c r="K2708" t="s">
        <v>512</v>
      </c>
      <c r="L2708">
        <v>1</v>
      </c>
      <c r="M2708" t="s">
        <v>29</v>
      </c>
      <c r="N2708" t="s">
        <v>19</v>
      </c>
      <c r="P2708" cm="1">
        <f t="array" ref="P27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08" s="19" t="s">
        <v>406</v>
      </c>
    </row>
    <row r="2709" spans="2:18" hidden="1">
      <c r="B2709" t="s">
        <v>64</v>
      </c>
      <c r="C2709" t="s">
        <v>26</v>
      </c>
      <c r="D2709" t="s">
        <v>905</v>
      </c>
      <c r="E2709" t="s">
        <v>895</v>
      </c>
      <c r="F2709" t="s">
        <v>952</v>
      </c>
      <c r="G2709" t="s">
        <v>512</v>
      </c>
      <c r="H2709">
        <v>1</v>
      </c>
      <c r="I2709" t="s">
        <v>525</v>
      </c>
      <c r="J2709" t="s">
        <v>526</v>
      </c>
      <c r="K2709" t="s">
        <v>512</v>
      </c>
      <c r="L2709">
        <v>1</v>
      </c>
      <c r="M2709" t="s">
        <v>29</v>
      </c>
      <c r="N2709" t="s">
        <v>19</v>
      </c>
      <c r="P2709" cm="1">
        <f t="array" ref="P27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09" s="19" t="s">
        <v>406</v>
      </c>
    </row>
    <row r="2710" spans="2:18" hidden="1">
      <c r="B2710" t="s">
        <v>64</v>
      </c>
      <c r="C2710" t="s">
        <v>26</v>
      </c>
      <c r="D2710" t="s">
        <v>905</v>
      </c>
      <c r="E2710" t="s">
        <v>895</v>
      </c>
      <c r="F2710" t="s">
        <v>952</v>
      </c>
      <c r="G2710" t="s">
        <v>512</v>
      </c>
      <c r="H2710">
        <v>1</v>
      </c>
      <c r="I2710" t="s">
        <v>602</v>
      </c>
      <c r="J2710" t="s">
        <v>603</v>
      </c>
      <c r="K2710" t="s">
        <v>512</v>
      </c>
      <c r="L2710">
        <v>1</v>
      </c>
      <c r="M2710" t="s">
        <v>29</v>
      </c>
      <c r="N2710" t="s">
        <v>19</v>
      </c>
      <c r="P2710" cm="1">
        <f t="array" ref="P27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10" s="19" t="s">
        <v>406</v>
      </c>
    </row>
    <row r="2711" spans="2:18" hidden="1">
      <c r="B2711" t="s">
        <v>64</v>
      </c>
      <c r="C2711" t="s">
        <v>26</v>
      </c>
      <c r="D2711" t="s">
        <v>905</v>
      </c>
      <c r="E2711" t="s">
        <v>895</v>
      </c>
      <c r="F2711" t="s">
        <v>952</v>
      </c>
      <c r="G2711" t="s">
        <v>512</v>
      </c>
      <c r="H2711">
        <v>1</v>
      </c>
      <c r="I2711" t="s">
        <v>527</v>
      </c>
      <c r="J2711" t="s">
        <v>528</v>
      </c>
      <c r="K2711" t="s">
        <v>512</v>
      </c>
      <c r="L2711">
        <v>1</v>
      </c>
      <c r="M2711" t="s">
        <v>29</v>
      </c>
      <c r="N2711" t="s">
        <v>19</v>
      </c>
      <c r="P2711" cm="1">
        <f t="array" ref="P27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11" s="19" t="s">
        <v>406</v>
      </c>
    </row>
    <row r="2712" spans="2:18" hidden="1">
      <c r="B2712" t="s">
        <v>64</v>
      </c>
      <c r="C2712" t="s">
        <v>26</v>
      </c>
      <c r="D2712" t="s">
        <v>905</v>
      </c>
      <c r="E2712" t="s">
        <v>895</v>
      </c>
      <c r="F2712" t="s">
        <v>952</v>
      </c>
      <c r="G2712" t="s">
        <v>512</v>
      </c>
      <c r="H2712">
        <v>1</v>
      </c>
      <c r="I2712" t="s">
        <v>529</v>
      </c>
      <c r="J2712" t="s">
        <v>530</v>
      </c>
      <c r="K2712" t="s">
        <v>512</v>
      </c>
      <c r="L2712">
        <v>1</v>
      </c>
      <c r="M2712" t="s">
        <v>29</v>
      </c>
      <c r="N2712" t="s">
        <v>19</v>
      </c>
      <c r="P2712" cm="1">
        <f t="array" ref="P27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12" s="19" t="s">
        <v>406</v>
      </c>
    </row>
    <row r="2713" spans="2:18" hidden="1">
      <c r="B2713" t="s">
        <v>64</v>
      </c>
      <c r="C2713" t="s">
        <v>26</v>
      </c>
      <c r="D2713" t="s">
        <v>905</v>
      </c>
      <c r="E2713" t="s">
        <v>895</v>
      </c>
      <c r="F2713" t="s">
        <v>952</v>
      </c>
      <c r="G2713" t="s">
        <v>512</v>
      </c>
      <c r="H2713">
        <v>1</v>
      </c>
      <c r="I2713" t="s">
        <v>592</v>
      </c>
      <c r="J2713" t="s">
        <v>583</v>
      </c>
      <c r="K2713" t="s">
        <v>512</v>
      </c>
      <c r="L2713">
        <v>1</v>
      </c>
      <c r="M2713" t="s">
        <v>29</v>
      </c>
      <c r="N2713" t="s">
        <v>19</v>
      </c>
      <c r="P2713" cm="1">
        <f t="array" ref="P27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13" s="19" t="s">
        <v>406</v>
      </c>
    </row>
    <row r="2714" spans="2:18" hidden="1">
      <c r="B2714" t="s">
        <v>64</v>
      </c>
      <c r="C2714" t="s">
        <v>26</v>
      </c>
      <c r="D2714" t="s">
        <v>905</v>
      </c>
      <c r="E2714" t="s">
        <v>895</v>
      </c>
      <c r="F2714" t="s">
        <v>952</v>
      </c>
      <c r="G2714" t="s">
        <v>512</v>
      </c>
      <c r="H2714">
        <v>1</v>
      </c>
      <c r="I2714" t="s">
        <v>604</v>
      </c>
      <c r="J2714" t="s">
        <v>605</v>
      </c>
      <c r="K2714" t="s">
        <v>512</v>
      </c>
      <c r="L2714">
        <v>1</v>
      </c>
      <c r="M2714" t="s">
        <v>29</v>
      </c>
      <c r="N2714" t="s">
        <v>19</v>
      </c>
      <c r="P2714" cm="1">
        <f t="array" ref="P27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14" s="19" t="s">
        <v>406</v>
      </c>
    </row>
    <row r="2715" spans="2:18" hidden="1">
      <c r="B2715" t="s">
        <v>64</v>
      </c>
      <c r="C2715" t="s">
        <v>26</v>
      </c>
      <c r="D2715" t="s">
        <v>905</v>
      </c>
      <c r="E2715" t="s">
        <v>895</v>
      </c>
      <c r="F2715" t="s">
        <v>952</v>
      </c>
      <c r="G2715" t="s">
        <v>512</v>
      </c>
      <c r="H2715">
        <v>1</v>
      </c>
      <c r="I2715" t="s">
        <v>752</v>
      </c>
      <c r="J2715" t="s">
        <v>955</v>
      </c>
      <c r="K2715" t="s">
        <v>512</v>
      </c>
      <c r="L2715">
        <v>1</v>
      </c>
      <c r="M2715" t="s">
        <v>29</v>
      </c>
      <c r="N2715" t="s">
        <v>19</v>
      </c>
      <c r="P2715" cm="1">
        <f t="array" ref="P27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15" s="19" t="s">
        <v>406</v>
      </c>
    </row>
    <row r="2716" spans="2:18" hidden="1">
      <c r="B2716" t="s">
        <v>64</v>
      </c>
      <c r="C2716" t="s">
        <v>26</v>
      </c>
      <c r="D2716" t="s">
        <v>905</v>
      </c>
      <c r="E2716" t="s">
        <v>895</v>
      </c>
      <c r="F2716" t="s">
        <v>952</v>
      </c>
      <c r="G2716" t="s">
        <v>512</v>
      </c>
      <c r="H2716">
        <v>1</v>
      </c>
      <c r="I2716" t="s">
        <v>753</v>
      </c>
      <c r="J2716" t="s">
        <v>956</v>
      </c>
      <c r="K2716" t="s">
        <v>512</v>
      </c>
      <c r="L2716">
        <v>1</v>
      </c>
      <c r="M2716" t="s">
        <v>29</v>
      </c>
      <c r="N2716" t="s">
        <v>19</v>
      </c>
      <c r="P2716" cm="1">
        <f t="array" ref="P27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16" s="19" t="s">
        <v>406</v>
      </c>
    </row>
    <row r="2717" spans="2:18" hidden="1">
      <c r="B2717" t="s">
        <v>64</v>
      </c>
      <c r="C2717" t="s">
        <v>26</v>
      </c>
      <c r="D2717" t="s">
        <v>905</v>
      </c>
      <c r="E2717" t="s">
        <v>895</v>
      </c>
      <c r="F2717" t="s">
        <v>952</v>
      </c>
      <c r="G2717" t="s">
        <v>512</v>
      </c>
      <c r="H2717">
        <v>1</v>
      </c>
      <c r="I2717" t="s">
        <v>755</v>
      </c>
      <c r="J2717" t="s">
        <v>957</v>
      </c>
      <c r="K2717" t="s">
        <v>512</v>
      </c>
      <c r="L2717">
        <v>1</v>
      </c>
      <c r="M2717" t="s">
        <v>29</v>
      </c>
      <c r="N2717" t="s">
        <v>19</v>
      </c>
      <c r="P2717" cm="1">
        <f t="array" ref="P27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17" s="19" t="s">
        <v>406</v>
      </c>
    </row>
    <row r="2718" spans="2:18" hidden="1">
      <c r="B2718" t="s">
        <v>64</v>
      </c>
      <c r="C2718" t="s">
        <v>26</v>
      </c>
      <c r="D2718" t="s">
        <v>905</v>
      </c>
      <c r="E2718" t="s">
        <v>895</v>
      </c>
      <c r="F2718" t="s">
        <v>952</v>
      </c>
      <c r="G2718" t="s">
        <v>512</v>
      </c>
      <c r="H2718">
        <v>1</v>
      </c>
      <c r="I2718" t="s">
        <v>757</v>
      </c>
      <c r="J2718" t="s">
        <v>958</v>
      </c>
      <c r="K2718" t="s">
        <v>512</v>
      </c>
      <c r="L2718">
        <v>1</v>
      </c>
      <c r="M2718" t="s">
        <v>29</v>
      </c>
      <c r="N2718" t="s">
        <v>19</v>
      </c>
      <c r="P2718" cm="1">
        <f t="array" ref="P27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18" s="19" t="s">
        <v>406</v>
      </c>
    </row>
    <row r="2719" spans="2:18" hidden="1">
      <c r="B2719" t="s">
        <v>63</v>
      </c>
      <c r="C2719" t="s">
        <v>27</v>
      </c>
      <c r="D2719" t="s">
        <v>30</v>
      </c>
      <c r="E2719" t="s">
        <v>811</v>
      </c>
      <c r="F2719" t="s">
        <v>952</v>
      </c>
      <c r="G2719" t="s">
        <v>68</v>
      </c>
      <c r="H2719">
        <v>1</v>
      </c>
      <c r="I2719" t="s">
        <v>791</v>
      </c>
      <c r="J2719" t="s">
        <v>792</v>
      </c>
      <c r="K2719" t="s">
        <v>106</v>
      </c>
      <c r="L2719">
        <v>0.80227000000000004</v>
      </c>
      <c r="M2719" t="s">
        <v>29</v>
      </c>
      <c r="N2719" t="s">
        <v>38</v>
      </c>
      <c r="P2719" cm="1">
        <f t="array" ref="P271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19" s="19" t="s">
        <v>406</v>
      </c>
    </row>
    <row r="2720" spans="2:18" hidden="1">
      <c r="B2720" t="s">
        <v>63</v>
      </c>
      <c r="C2720" t="s">
        <v>27</v>
      </c>
      <c r="D2720" t="s">
        <v>30</v>
      </c>
      <c r="E2720" t="s">
        <v>811</v>
      </c>
      <c r="F2720" t="s">
        <v>952</v>
      </c>
      <c r="G2720" t="s">
        <v>68</v>
      </c>
      <c r="H2720">
        <v>1</v>
      </c>
      <c r="I2720" t="s">
        <v>1322</v>
      </c>
      <c r="J2720" t="s">
        <v>1323</v>
      </c>
      <c r="K2720" t="s">
        <v>512</v>
      </c>
      <c r="L2720">
        <v>3</v>
      </c>
      <c r="M2720" t="s">
        <v>29</v>
      </c>
      <c r="N2720" t="s">
        <v>19</v>
      </c>
      <c r="P2720" cm="1">
        <f t="array" ref="P2720">IF(BOM_NOUR[[#This Row],[STAGE]]="05.Assembly",
SUMPRODUCT(--(BOM_NOUR[[#This Row],[STAGE]]=TW_T[STAGE])*(BOM_NOUR[[#This Row],[Mgroup]]=TW_T[Mgroup]),TW_T[TW]),
SUMPRODUCT(--(BOM_NOUR[[#This Row],[STAGE]]=TW_T[STAGE]),TW_T[TW]))</f>
        <v>0</v>
      </c>
      <c r="R2720" s="19" t="s">
        <v>406</v>
      </c>
    </row>
    <row r="2721" spans="2:18" hidden="1">
      <c r="B2721" t="s">
        <v>63</v>
      </c>
      <c r="C2721" t="s">
        <v>27</v>
      </c>
      <c r="D2721" t="s">
        <v>30</v>
      </c>
      <c r="E2721" t="s">
        <v>811</v>
      </c>
      <c r="F2721" t="s">
        <v>952</v>
      </c>
      <c r="G2721" t="s">
        <v>68</v>
      </c>
      <c r="H2721">
        <v>1</v>
      </c>
      <c r="I2721" t="s">
        <v>793</v>
      </c>
      <c r="J2721" t="s">
        <v>794</v>
      </c>
      <c r="K2721" t="s">
        <v>512</v>
      </c>
      <c r="L2721">
        <v>24</v>
      </c>
      <c r="M2721" t="s">
        <v>28</v>
      </c>
      <c r="N2721" t="s">
        <v>32</v>
      </c>
      <c r="P2721" cm="1">
        <f t="array" ref="P272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21" s="19" t="s">
        <v>406</v>
      </c>
    </row>
    <row r="2722" spans="2:18" hidden="1">
      <c r="B2722" t="s">
        <v>63</v>
      </c>
      <c r="C2722" t="s">
        <v>27</v>
      </c>
      <c r="D2722" t="s">
        <v>30</v>
      </c>
      <c r="E2722" t="s">
        <v>811</v>
      </c>
      <c r="F2722" t="s">
        <v>952</v>
      </c>
      <c r="G2722" t="s">
        <v>68</v>
      </c>
      <c r="H2722">
        <v>1</v>
      </c>
      <c r="I2722" t="s">
        <v>795</v>
      </c>
      <c r="J2722" t="s">
        <v>796</v>
      </c>
      <c r="K2722" t="s">
        <v>512</v>
      </c>
      <c r="L2722">
        <v>30</v>
      </c>
      <c r="M2722" t="s">
        <v>28</v>
      </c>
      <c r="N2722" t="s">
        <v>32</v>
      </c>
      <c r="P2722" cm="1">
        <f t="array" ref="P272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22" s="19" t="s">
        <v>406</v>
      </c>
    </row>
    <row r="2723" spans="2:18" hidden="1">
      <c r="B2723" t="s">
        <v>63</v>
      </c>
      <c r="C2723" t="s">
        <v>27</v>
      </c>
      <c r="D2723" t="s">
        <v>30</v>
      </c>
      <c r="E2723" t="s">
        <v>811</v>
      </c>
      <c r="F2723" t="s">
        <v>952</v>
      </c>
      <c r="G2723" t="s">
        <v>68</v>
      </c>
      <c r="H2723">
        <v>1</v>
      </c>
      <c r="I2723" t="s">
        <v>227</v>
      </c>
      <c r="J2723" t="s">
        <v>228</v>
      </c>
      <c r="K2723" t="s">
        <v>23</v>
      </c>
      <c r="L2723">
        <v>0.64600000000000002</v>
      </c>
      <c r="M2723" t="s">
        <v>29</v>
      </c>
      <c r="N2723" t="s">
        <v>41</v>
      </c>
      <c r="P2723" cm="1">
        <f t="array" ref="P272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723" s="19" t="s">
        <v>406</v>
      </c>
    </row>
    <row r="2724" spans="2:18" hidden="1">
      <c r="B2724" t="s">
        <v>63</v>
      </c>
      <c r="C2724" t="s">
        <v>27</v>
      </c>
      <c r="D2724" t="s">
        <v>30</v>
      </c>
      <c r="E2724" t="s">
        <v>816</v>
      </c>
      <c r="F2724" t="s">
        <v>952</v>
      </c>
      <c r="G2724" t="s">
        <v>68</v>
      </c>
      <c r="H2724">
        <v>1</v>
      </c>
      <c r="I2724" s="29" t="s">
        <v>1729</v>
      </c>
      <c r="J2724" s="30" t="s">
        <v>1730</v>
      </c>
      <c r="K2724" t="s">
        <v>512</v>
      </c>
      <c r="L2724">
        <v>1</v>
      </c>
      <c r="M2724" t="s">
        <v>29</v>
      </c>
      <c r="N2724" t="s">
        <v>35</v>
      </c>
      <c r="P2724" cm="1">
        <f t="array" ref="P272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724" s="19" t="s">
        <v>406</v>
      </c>
    </row>
    <row r="2725" spans="2:18" hidden="1">
      <c r="B2725" t="s">
        <v>64</v>
      </c>
      <c r="C2725" t="s">
        <v>26</v>
      </c>
      <c r="D2725" t="s">
        <v>905</v>
      </c>
      <c r="E2725" t="s">
        <v>897</v>
      </c>
      <c r="F2725" t="s">
        <v>952</v>
      </c>
      <c r="G2725" t="s">
        <v>68</v>
      </c>
      <c r="H2725">
        <v>1</v>
      </c>
      <c r="I2725" t="s">
        <v>229</v>
      </c>
      <c r="J2725" t="s">
        <v>230</v>
      </c>
      <c r="K2725" t="s">
        <v>23</v>
      </c>
      <c r="L2725">
        <v>7.125</v>
      </c>
      <c r="M2725" t="s">
        <v>28</v>
      </c>
      <c r="N2725" t="s">
        <v>36</v>
      </c>
      <c r="P2725" cm="1">
        <f t="array" ref="P27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25" s="19" t="s">
        <v>406</v>
      </c>
    </row>
    <row r="2726" spans="2:18" hidden="1">
      <c r="B2726" t="s">
        <v>64</v>
      </c>
      <c r="C2726" t="s">
        <v>26</v>
      </c>
      <c r="D2726" t="s">
        <v>905</v>
      </c>
      <c r="E2726" t="s">
        <v>897</v>
      </c>
      <c r="F2726" t="s">
        <v>952</v>
      </c>
      <c r="G2726" t="s">
        <v>68</v>
      </c>
      <c r="H2726">
        <v>1</v>
      </c>
      <c r="I2726" t="s">
        <v>898</v>
      </c>
      <c r="J2726" t="s">
        <v>352</v>
      </c>
      <c r="K2726" t="s">
        <v>68</v>
      </c>
      <c r="L2726">
        <v>1</v>
      </c>
      <c r="M2726" t="s">
        <v>28</v>
      </c>
      <c r="N2726" t="s">
        <v>30</v>
      </c>
      <c r="P2726" cm="1">
        <f t="array" ref="P27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26" s="19" t="s">
        <v>406</v>
      </c>
    </row>
    <row r="2727" spans="2:18" hidden="1">
      <c r="B2727" t="s">
        <v>64</v>
      </c>
      <c r="C2727" t="s">
        <v>26</v>
      </c>
      <c r="D2727" t="s">
        <v>905</v>
      </c>
      <c r="E2727" t="s">
        <v>897</v>
      </c>
      <c r="F2727" t="s">
        <v>952</v>
      </c>
      <c r="G2727" t="s">
        <v>68</v>
      </c>
      <c r="H2727">
        <v>1</v>
      </c>
      <c r="I2727" t="s">
        <v>497</v>
      </c>
      <c r="J2727" t="s">
        <v>1130</v>
      </c>
      <c r="K2727" t="s">
        <v>68</v>
      </c>
      <c r="L2727">
        <v>6</v>
      </c>
      <c r="M2727" t="s">
        <v>29</v>
      </c>
      <c r="N2727" t="s">
        <v>44</v>
      </c>
      <c r="P2727" cm="1">
        <f t="array" ref="P27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27" s="19" t="s">
        <v>406</v>
      </c>
    </row>
    <row r="2728" spans="2:18" hidden="1">
      <c r="B2728" t="s">
        <v>64</v>
      </c>
      <c r="C2728" t="s">
        <v>26</v>
      </c>
      <c r="D2728" t="s">
        <v>905</v>
      </c>
      <c r="E2728" t="s">
        <v>897</v>
      </c>
      <c r="F2728" t="s">
        <v>952</v>
      </c>
      <c r="G2728" t="s">
        <v>512</v>
      </c>
      <c r="H2728">
        <v>1</v>
      </c>
      <c r="I2728" t="s">
        <v>600</v>
      </c>
      <c r="J2728" t="s">
        <v>601</v>
      </c>
      <c r="K2728" t="s">
        <v>512</v>
      </c>
      <c r="L2728">
        <v>1</v>
      </c>
      <c r="M2728" t="s">
        <v>29</v>
      </c>
      <c r="N2728" t="s">
        <v>19</v>
      </c>
      <c r="P2728" cm="1">
        <f t="array" ref="P27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28" s="19" t="s">
        <v>406</v>
      </c>
    </row>
    <row r="2729" spans="2:18" hidden="1">
      <c r="B2729" t="s">
        <v>64</v>
      </c>
      <c r="C2729" t="s">
        <v>26</v>
      </c>
      <c r="D2729" t="s">
        <v>905</v>
      </c>
      <c r="E2729" t="s">
        <v>897</v>
      </c>
      <c r="F2729" t="s">
        <v>952</v>
      </c>
      <c r="G2729" t="s">
        <v>512</v>
      </c>
      <c r="H2729">
        <v>1</v>
      </c>
      <c r="I2729" t="s">
        <v>525</v>
      </c>
      <c r="J2729" t="s">
        <v>526</v>
      </c>
      <c r="K2729" t="s">
        <v>512</v>
      </c>
      <c r="L2729">
        <v>1</v>
      </c>
      <c r="M2729" t="s">
        <v>29</v>
      </c>
      <c r="N2729" t="s">
        <v>19</v>
      </c>
      <c r="P2729" cm="1">
        <f t="array" ref="P27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29" s="19" t="s">
        <v>406</v>
      </c>
    </row>
    <row r="2730" spans="2:18" hidden="1">
      <c r="B2730" t="s">
        <v>64</v>
      </c>
      <c r="C2730" t="s">
        <v>26</v>
      </c>
      <c r="D2730" t="s">
        <v>905</v>
      </c>
      <c r="E2730" t="s">
        <v>897</v>
      </c>
      <c r="F2730" t="s">
        <v>952</v>
      </c>
      <c r="G2730" t="s">
        <v>512</v>
      </c>
      <c r="H2730">
        <v>1</v>
      </c>
      <c r="I2730" t="s">
        <v>602</v>
      </c>
      <c r="J2730" t="s">
        <v>603</v>
      </c>
      <c r="K2730" t="s">
        <v>512</v>
      </c>
      <c r="L2730">
        <v>1</v>
      </c>
      <c r="M2730" t="s">
        <v>29</v>
      </c>
      <c r="N2730" t="s">
        <v>19</v>
      </c>
      <c r="P2730" cm="1">
        <f t="array" ref="P27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30" s="19" t="s">
        <v>406</v>
      </c>
    </row>
    <row r="2731" spans="2:18" hidden="1">
      <c r="B2731" t="s">
        <v>64</v>
      </c>
      <c r="C2731" t="s">
        <v>26</v>
      </c>
      <c r="D2731" t="s">
        <v>905</v>
      </c>
      <c r="E2731" t="s">
        <v>897</v>
      </c>
      <c r="F2731" t="s">
        <v>952</v>
      </c>
      <c r="G2731" t="s">
        <v>512</v>
      </c>
      <c r="H2731">
        <v>1</v>
      </c>
      <c r="I2731" t="s">
        <v>527</v>
      </c>
      <c r="J2731" t="s">
        <v>528</v>
      </c>
      <c r="K2731" t="s">
        <v>512</v>
      </c>
      <c r="L2731">
        <v>1</v>
      </c>
      <c r="M2731" t="s">
        <v>29</v>
      </c>
      <c r="N2731" t="s">
        <v>19</v>
      </c>
      <c r="P2731" cm="1">
        <f t="array" ref="P27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31" s="19" t="s">
        <v>406</v>
      </c>
    </row>
    <row r="2732" spans="2:18" hidden="1">
      <c r="B2732" t="s">
        <v>64</v>
      </c>
      <c r="C2732" t="s">
        <v>26</v>
      </c>
      <c r="D2732" t="s">
        <v>905</v>
      </c>
      <c r="E2732" t="s">
        <v>897</v>
      </c>
      <c r="F2732" t="s">
        <v>952</v>
      </c>
      <c r="G2732" t="s">
        <v>512</v>
      </c>
      <c r="H2732">
        <v>1</v>
      </c>
      <c r="I2732" t="s">
        <v>529</v>
      </c>
      <c r="J2732" t="s">
        <v>530</v>
      </c>
      <c r="K2732" t="s">
        <v>512</v>
      </c>
      <c r="L2732">
        <v>1</v>
      </c>
      <c r="M2732" t="s">
        <v>29</v>
      </c>
      <c r="N2732" t="s">
        <v>19</v>
      </c>
      <c r="P2732" cm="1">
        <f t="array" ref="P27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32" s="19" t="s">
        <v>406</v>
      </c>
    </row>
    <row r="2733" spans="2:18" hidden="1">
      <c r="B2733" t="s">
        <v>64</v>
      </c>
      <c r="C2733" t="s">
        <v>26</v>
      </c>
      <c r="D2733" t="s">
        <v>905</v>
      </c>
      <c r="E2733" t="s">
        <v>897</v>
      </c>
      <c r="F2733" t="s">
        <v>952</v>
      </c>
      <c r="G2733" t="s">
        <v>512</v>
      </c>
      <c r="H2733">
        <v>1</v>
      </c>
      <c r="I2733" t="s">
        <v>592</v>
      </c>
      <c r="J2733" t="s">
        <v>583</v>
      </c>
      <c r="K2733" t="s">
        <v>512</v>
      </c>
      <c r="L2733">
        <v>1</v>
      </c>
      <c r="M2733" t="s">
        <v>29</v>
      </c>
      <c r="N2733" t="s">
        <v>19</v>
      </c>
      <c r="P2733" cm="1">
        <f t="array" ref="P27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33" s="19" t="s">
        <v>406</v>
      </c>
    </row>
    <row r="2734" spans="2:18" hidden="1">
      <c r="B2734" t="s">
        <v>64</v>
      </c>
      <c r="C2734" t="s">
        <v>26</v>
      </c>
      <c r="D2734" t="s">
        <v>905</v>
      </c>
      <c r="E2734" t="s">
        <v>897</v>
      </c>
      <c r="F2734" t="s">
        <v>952</v>
      </c>
      <c r="G2734" t="s">
        <v>512</v>
      </c>
      <c r="H2734">
        <v>1</v>
      </c>
      <c r="I2734" t="s">
        <v>604</v>
      </c>
      <c r="J2734" t="s">
        <v>605</v>
      </c>
      <c r="K2734" t="s">
        <v>512</v>
      </c>
      <c r="L2734">
        <v>1</v>
      </c>
      <c r="M2734" t="s">
        <v>29</v>
      </c>
      <c r="N2734" t="s">
        <v>19</v>
      </c>
      <c r="P2734" cm="1">
        <f t="array" ref="P27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34" s="19" t="s">
        <v>406</v>
      </c>
    </row>
    <row r="2735" spans="2:18" hidden="1">
      <c r="B2735" t="s">
        <v>64</v>
      </c>
      <c r="C2735" t="s">
        <v>26</v>
      </c>
      <c r="D2735" t="s">
        <v>905</v>
      </c>
      <c r="E2735" t="s">
        <v>897</v>
      </c>
      <c r="F2735" t="s">
        <v>952</v>
      </c>
      <c r="G2735" t="s">
        <v>512</v>
      </c>
      <c r="H2735">
        <v>1</v>
      </c>
      <c r="I2735" t="s">
        <v>752</v>
      </c>
      <c r="J2735" t="s">
        <v>955</v>
      </c>
      <c r="K2735" t="s">
        <v>512</v>
      </c>
      <c r="L2735">
        <v>1</v>
      </c>
      <c r="M2735" t="s">
        <v>29</v>
      </c>
      <c r="N2735" t="s">
        <v>19</v>
      </c>
      <c r="P2735" cm="1">
        <f t="array" ref="P27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35" s="19" t="s">
        <v>406</v>
      </c>
    </row>
    <row r="2736" spans="2:18" hidden="1">
      <c r="B2736" t="s">
        <v>64</v>
      </c>
      <c r="C2736" t="s">
        <v>26</v>
      </c>
      <c r="D2736" t="s">
        <v>905</v>
      </c>
      <c r="E2736" t="s">
        <v>897</v>
      </c>
      <c r="F2736" t="s">
        <v>952</v>
      </c>
      <c r="G2736" t="s">
        <v>512</v>
      </c>
      <c r="H2736">
        <v>1</v>
      </c>
      <c r="I2736" t="s">
        <v>753</v>
      </c>
      <c r="J2736" t="s">
        <v>956</v>
      </c>
      <c r="K2736" t="s">
        <v>512</v>
      </c>
      <c r="L2736">
        <v>1</v>
      </c>
      <c r="M2736" t="s">
        <v>29</v>
      </c>
      <c r="N2736" t="s">
        <v>19</v>
      </c>
      <c r="P2736" cm="1">
        <f t="array" ref="P27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36" s="19" t="s">
        <v>406</v>
      </c>
    </row>
    <row r="2737" spans="2:18" hidden="1">
      <c r="B2737" t="s">
        <v>64</v>
      </c>
      <c r="C2737" t="s">
        <v>26</v>
      </c>
      <c r="D2737" t="s">
        <v>905</v>
      </c>
      <c r="E2737" t="s">
        <v>897</v>
      </c>
      <c r="F2737" t="s">
        <v>952</v>
      </c>
      <c r="G2737" t="s">
        <v>512</v>
      </c>
      <c r="H2737">
        <v>1</v>
      </c>
      <c r="I2737" t="s">
        <v>755</v>
      </c>
      <c r="J2737" t="s">
        <v>957</v>
      </c>
      <c r="K2737" t="s">
        <v>512</v>
      </c>
      <c r="L2737">
        <v>1</v>
      </c>
      <c r="M2737" t="s">
        <v>29</v>
      </c>
      <c r="N2737" t="s">
        <v>19</v>
      </c>
      <c r="P2737" cm="1">
        <f t="array" ref="P27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37" s="19" t="s">
        <v>406</v>
      </c>
    </row>
    <row r="2738" spans="2:18" hidden="1">
      <c r="B2738" t="s">
        <v>64</v>
      </c>
      <c r="C2738" t="s">
        <v>26</v>
      </c>
      <c r="D2738" t="s">
        <v>905</v>
      </c>
      <c r="E2738" t="s">
        <v>897</v>
      </c>
      <c r="F2738" t="s">
        <v>952</v>
      </c>
      <c r="G2738" t="s">
        <v>512</v>
      </c>
      <c r="H2738">
        <v>1</v>
      </c>
      <c r="I2738" t="s">
        <v>757</v>
      </c>
      <c r="J2738" t="s">
        <v>958</v>
      </c>
      <c r="K2738" t="s">
        <v>512</v>
      </c>
      <c r="L2738">
        <v>1</v>
      </c>
      <c r="M2738" t="s">
        <v>29</v>
      </c>
      <c r="N2738" t="s">
        <v>19</v>
      </c>
      <c r="P2738" cm="1">
        <f t="array" ref="P27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38" s="19" t="s">
        <v>406</v>
      </c>
    </row>
    <row r="2739" spans="2:18" hidden="1">
      <c r="B2739" t="s">
        <v>63</v>
      </c>
      <c r="C2739" t="s">
        <v>27</v>
      </c>
      <c r="D2739" t="s">
        <v>30</v>
      </c>
      <c r="E2739" t="s">
        <v>816</v>
      </c>
      <c r="F2739" t="s">
        <v>952</v>
      </c>
      <c r="G2739" t="s">
        <v>68</v>
      </c>
      <c r="H2739">
        <v>1</v>
      </c>
      <c r="I2739" s="29" t="s">
        <v>1727</v>
      </c>
      <c r="J2739" s="30" t="s">
        <v>1728</v>
      </c>
      <c r="K2739" t="s">
        <v>512</v>
      </c>
      <c r="L2739">
        <v>1</v>
      </c>
      <c r="M2739" t="s">
        <v>29</v>
      </c>
      <c r="N2739" t="s">
        <v>34</v>
      </c>
      <c r="P2739" cm="1">
        <f t="array" ref="P273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739" s="19" t="s">
        <v>406</v>
      </c>
    </row>
    <row r="2740" spans="2:18" hidden="1">
      <c r="B2740" t="s">
        <v>63</v>
      </c>
      <c r="C2740" t="s">
        <v>27</v>
      </c>
      <c r="D2740" t="s">
        <v>30</v>
      </c>
      <c r="E2740" t="s">
        <v>816</v>
      </c>
      <c r="F2740" t="s">
        <v>952</v>
      </c>
      <c r="G2740" t="s">
        <v>68</v>
      </c>
      <c r="H2740">
        <v>1</v>
      </c>
      <c r="I2740" t="s">
        <v>791</v>
      </c>
      <c r="J2740" t="s">
        <v>792</v>
      </c>
      <c r="K2740" t="s">
        <v>106</v>
      </c>
      <c r="L2740">
        <v>0.60170000000000001</v>
      </c>
      <c r="M2740" t="s">
        <v>29</v>
      </c>
      <c r="N2740" t="s">
        <v>38</v>
      </c>
      <c r="P2740" cm="1">
        <f t="array" ref="P274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40" s="19" t="s">
        <v>406</v>
      </c>
    </row>
    <row r="2741" spans="2:18" hidden="1">
      <c r="B2741" t="s">
        <v>63</v>
      </c>
      <c r="C2741" t="s">
        <v>27</v>
      </c>
      <c r="D2741" t="s">
        <v>30</v>
      </c>
      <c r="E2741" t="s">
        <v>816</v>
      </c>
      <c r="F2741" t="s">
        <v>952</v>
      </c>
      <c r="G2741" t="s">
        <v>68</v>
      </c>
      <c r="H2741">
        <v>1</v>
      </c>
      <c r="I2741" t="s">
        <v>1322</v>
      </c>
      <c r="J2741" t="s">
        <v>1323</v>
      </c>
      <c r="K2741" t="s">
        <v>512</v>
      </c>
      <c r="L2741">
        <v>3</v>
      </c>
      <c r="M2741" t="s">
        <v>29</v>
      </c>
      <c r="N2741" t="s">
        <v>19</v>
      </c>
      <c r="P2741" cm="1">
        <f t="array" ref="P2741">IF(BOM_NOUR[[#This Row],[STAGE]]="05.Assembly",
SUMPRODUCT(--(BOM_NOUR[[#This Row],[STAGE]]=TW_T[STAGE])*(BOM_NOUR[[#This Row],[Mgroup]]=TW_T[Mgroup]),TW_T[TW]),
SUMPRODUCT(--(BOM_NOUR[[#This Row],[STAGE]]=TW_T[STAGE]),TW_T[TW]))</f>
        <v>0</v>
      </c>
      <c r="R2741" s="19" t="s">
        <v>406</v>
      </c>
    </row>
    <row r="2742" spans="2:18" hidden="1">
      <c r="B2742" t="s">
        <v>63</v>
      </c>
      <c r="C2742" t="s">
        <v>27</v>
      </c>
      <c r="D2742" t="s">
        <v>30</v>
      </c>
      <c r="E2742" t="s">
        <v>816</v>
      </c>
      <c r="F2742" t="s">
        <v>952</v>
      </c>
      <c r="G2742" t="s">
        <v>68</v>
      </c>
      <c r="H2742">
        <v>1</v>
      </c>
      <c r="I2742" t="s">
        <v>822</v>
      </c>
      <c r="J2742" t="s">
        <v>823</v>
      </c>
      <c r="K2742" t="s">
        <v>512</v>
      </c>
      <c r="L2742">
        <v>18</v>
      </c>
      <c r="M2742" t="s">
        <v>28</v>
      </c>
      <c r="N2742" t="s">
        <v>32</v>
      </c>
      <c r="P2742" cm="1">
        <f t="array" ref="P274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42" s="19" t="s">
        <v>406</v>
      </c>
    </row>
    <row r="2743" spans="2:18" hidden="1">
      <c r="B2743" t="s">
        <v>63</v>
      </c>
      <c r="C2743" t="s">
        <v>27</v>
      </c>
      <c r="D2743" t="s">
        <v>30</v>
      </c>
      <c r="E2743" t="s">
        <v>816</v>
      </c>
      <c r="F2743" t="s">
        <v>952</v>
      </c>
      <c r="G2743" t="s">
        <v>68</v>
      </c>
      <c r="H2743">
        <v>1</v>
      </c>
      <c r="I2743" t="s">
        <v>824</v>
      </c>
      <c r="J2743" t="s">
        <v>825</v>
      </c>
      <c r="K2743" t="s">
        <v>512</v>
      </c>
      <c r="L2743">
        <v>24</v>
      </c>
      <c r="M2743" t="s">
        <v>28</v>
      </c>
      <c r="N2743" t="s">
        <v>32</v>
      </c>
      <c r="P2743" cm="1">
        <f t="array" ref="P274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43" s="19" t="s">
        <v>406</v>
      </c>
    </row>
    <row r="2744" spans="2:18" hidden="1">
      <c r="B2744" t="s">
        <v>63</v>
      </c>
      <c r="C2744" t="s">
        <v>27</v>
      </c>
      <c r="D2744" t="s">
        <v>30</v>
      </c>
      <c r="E2744" t="s">
        <v>816</v>
      </c>
      <c r="F2744" t="s">
        <v>952</v>
      </c>
      <c r="G2744" t="s">
        <v>68</v>
      </c>
      <c r="H2744">
        <v>1</v>
      </c>
      <c r="I2744" t="s">
        <v>227</v>
      </c>
      <c r="J2744" t="s">
        <v>228</v>
      </c>
      <c r="K2744" t="s">
        <v>23</v>
      </c>
      <c r="L2744">
        <v>0.64600000000000002</v>
      </c>
      <c r="M2744" t="s">
        <v>29</v>
      </c>
      <c r="N2744" t="s">
        <v>41</v>
      </c>
      <c r="P2744" cm="1">
        <f t="array" ref="P2744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744" s="19" t="s">
        <v>406</v>
      </c>
    </row>
    <row r="2745" spans="2:18" hidden="1">
      <c r="B2745" t="s">
        <v>64</v>
      </c>
      <c r="C2745" t="s">
        <v>26</v>
      </c>
      <c r="D2745" t="s">
        <v>905</v>
      </c>
      <c r="E2745" t="s">
        <v>899</v>
      </c>
      <c r="F2745" t="s">
        <v>952</v>
      </c>
      <c r="G2745" t="s">
        <v>68</v>
      </c>
      <c r="H2745">
        <v>1</v>
      </c>
      <c r="I2745" t="s">
        <v>229</v>
      </c>
      <c r="J2745" t="s">
        <v>230</v>
      </c>
      <c r="K2745" t="s">
        <v>23</v>
      </c>
      <c r="L2745">
        <v>7.125</v>
      </c>
      <c r="M2745" t="s">
        <v>28</v>
      </c>
      <c r="N2745" t="s">
        <v>36</v>
      </c>
      <c r="P2745" cm="1">
        <f t="array" ref="P27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45" s="19" t="s">
        <v>406</v>
      </c>
    </row>
    <row r="2746" spans="2:18" hidden="1">
      <c r="B2746" t="s">
        <v>64</v>
      </c>
      <c r="C2746" t="s">
        <v>26</v>
      </c>
      <c r="D2746" t="s">
        <v>905</v>
      </c>
      <c r="E2746" t="s">
        <v>899</v>
      </c>
      <c r="F2746" t="s">
        <v>952</v>
      </c>
      <c r="G2746" t="s">
        <v>68</v>
      </c>
      <c r="H2746">
        <v>1</v>
      </c>
      <c r="I2746" t="s">
        <v>900</v>
      </c>
      <c r="J2746" t="s">
        <v>952</v>
      </c>
      <c r="K2746" t="s">
        <v>68</v>
      </c>
      <c r="L2746">
        <v>1</v>
      </c>
      <c r="M2746" t="s">
        <v>28</v>
      </c>
      <c r="N2746" t="s">
        <v>30</v>
      </c>
      <c r="P2746" cm="1">
        <f t="array" ref="P27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46" s="19" t="s">
        <v>406</v>
      </c>
    </row>
    <row r="2747" spans="2:18" hidden="1">
      <c r="B2747" t="s">
        <v>64</v>
      </c>
      <c r="C2747" t="s">
        <v>26</v>
      </c>
      <c r="D2747" t="s">
        <v>905</v>
      </c>
      <c r="E2747" t="s">
        <v>899</v>
      </c>
      <c r="F2747" t="s">
        <v>952</v>
      </c>
      <c r="G2747" t="s">
        <v>68</v>
      </c>
      <c r="H2747">
        <v>1</v>
      </c>
      <c r="I2747" t="s">
        <v>497</v>
      </c>
      <c r="J2747" t="s">
        <v>1130</v>
      </c>
      <c r="K2747" t="s">
        <v>68</v>
      </c>
      <c r="L2747">
        <v>6</v>
      </c>
      <c r="M2747" t="s">
        <v>29</v>
      </c>
      <c r="N2747" t="s">
        <v>44</v>
      </c>
      <c r="P2747" cm="1">
        <f t="array" ref="P27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47" s="19" t="s">
        <v>406</v>
      </c>
    </row>
    <row r="2748" spans="2:18" hidden="1">
      <c r="B2748" t="s">
        <v>64</v>
      </c>
      <c r="C2748" t="s">
        <v>26</v>
      </c>
      <c r="D2748" t="s">
        <v>905</v>
      </c>
      <c r="E2748" t="s">
        <v>899</v>
      </c>
      <c r="F2748" t="s">
        <v>952</v>
      </c>
      <c r="G2748" t="s">
        <v>512</v>
      </c>
      <c r="H2748">
        <v>1</v>
      </c>
      <c r="I2748" t="s">
        <v>600</v>
      </c>
      <c r="J2748" t="s">
        <v>601</v>
      </c>
      <c r="K2748" t="s">
        <v>512</v>
      </c>
      <c r="L2748">
        <v>1</v>
      </c>
      <c r="M2748" t="s">
        <v>29</v>
      </c>
      <c r="N2748" t="s">
        <v>19</v>
      </c>
      <c r="P2748" cm="1">
        <f t="array" ref="P27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48" s="19" t="s">
        <v>406</v>
      </c>
    </row>
    <row r="2749" spans="2:18" hidden="1">
      <c r="B2749" t="s">
        <v>64</v>
      </c>
      <c r="C2749" t="s">
        <v>26</v>
      </c>
      <c r="D2749" t="s">
        <v>905</v>
      </c>
      <c r="E2749" t="s">
        <v>899</v>
      </c>
      <c r="F2749" t="s">
        <v>952</v>
      </c>
      <c r="G2749" t="s">
        <v>512</v>
      </c>
      <c r="H2749">
        <v>1</v>
      </c>
      <c r="I2749" t="s">
        <v>588</v>
      </c>
      <c r="J2749" t="s">
        <v>589</v>
      </c>
      <c r="K2749" t="s">
        <v>512</v>
      </c>
      <c r="L2749">
        <v>1</v>
      </c>
      <c r="M2749" t="s">
        <v>29</v>
      </c>
      <c r="N2749" t="s">
        <v>19</v>
      </c>
      <c r="P2749" cm="1">
        <f t="array" ref="P27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49" s="19" t="s">
        <v>406</v>
      </c>
    </row>
    <row r="2750" spans="2:18" hidden="1">
      <c r="B2750" t="s">
        <v>64</v>
      </c>
      <c r="C2750" t="s">
        <v>26</v>
      </c>
      <c r="D2750" t="s">
        <v>905</v>
      </c>
      <c r="E2750" t="s">
        <v>899</v>
      </c>
      <c r="F2750" t="s">
        <v>952</v>
      </c>
      <c r="G2750" t="s">
        <v>512</v>
      </c>
      <c r="H2750">
        <v>1</v>
      </c>
      <c r="I2750" t="s">
        <v>527</v>
      </c>
      <c r="J2750" t="s">
        <v>528</v>
      </c>
      <c r="K2750" t="s">
        <v>512</v>
      </c>
      <c r="L2750">
        <v>1</v>
      </c>
      <c r="M2750" t="s">
        <v>29</v>
      </c>
      <c r="N2750" t="s">
        <v>19</v>
      </c>
      <c r="P2750" cm="1">
        <f t="array" ref="P27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50" s="19" t="s">
        <v>406</v>
      </c>
    </row>
    <row r="2751" spans="2:18" hidden="1">
      <c r="B2751" t="s">
        <v>64</v>
      </c>
      <c r="C2751" t="s">
        <v>26</v>
      </c>
      <c r="D2751" t="s">
        <v>905</v>
      </c>
      <c r="E2751" t="s">
        <v>899</v>
      </c>
      <c r="F2751" t="s">
        <v>952</v>
      </c>
      <c r="G2751" t="s">
        <v>512</v>
      </c>
      <c r="H2751">
        <v>1</v>
      </c>
      <c r="I2751" t="s">
        <v>529</v>
      </c>
      <c r="J2751" t="s">
        <v>530</v>
      </c>
      <c r="K2751" t="s">
        <v>512</v>
      </c>
      <c r="L2751">
        <v>1</v>
      </c>
      <c r="M2751" t="s">
        <v>29</v>
      </c>
      <c r="N2751" t="s">
        <v>19</v>
      </c>
      <c r="P2751" cm="1">
        <f t="array" ref="P27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51" s="19" t="s">
        <v>406</v>
      </c>
    </row>
    <row r="2752" spans="2:18" hidden="1">
      <c r="B2752" t="s">
        <v>64</v>
      </c>
      <c r="C2752" t="s">
        <v>26</v>
      </c>
      <c r="D2752" t="s">
        <v>905</v>
      </c>
      <c r="E2752" t="s">
        <v>899</v>
      </c>
      <c r="F2752" t="s">
        <v>952</v>
      </c>
      <c r="G2752" t="s">
        <v>512</v>
      </c>
      <c r="H2752">
        <v>1</v>
      </c>
      <c r="I2752" t="s">
        <v>606</v>
      </c>
      <c r="J2752" t="s">
        <v>607</v>
      </c>
      <c r="K2752" t="s">
        <v>512</v>
      </c>
      <c r="L2752">
        <v>1</v>
      </c>
      <c r="M2752" t="s">
        <v>29</v>
      </c>
      <c r="N2752" t="s">
        <v>19</v>
      </c>
      <c r="P2752" cm="1">
        <f t="array" ref="P27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52" s="19" t="s">
        <v>406</v>
      </c>
    </row>
    <row r="2753" spans="2:18" hidden="1">
      <c r="B2753" t="s">
        <v>64</v>
      </c>
      <c r="C2753" t="s">
        <v>26</v>
      </c>
      <c r="D2753" t="s">
        <v>905</v>
      </c>
      <c r="E2753" t="s">
        <v>899</v>
      </c>
      <c r="F2753" t="s">
        <v>952</v>
      </c>
      <c r="G2753" t="s">
        <v>512</v>
      </c>
      <c r="H2753">
        <v>1</v>
      </c>
      <c r="I2753" t="s">
        <v>752</v>
      </c>
      <c r="J2753" t="s">
        <v>955</v>
      </c>
      <c r="K2753" t="s">
        <v>512</v>
      </c>
      <c r="L2753">
        <v>1</v>
      </c>
      <c r="M2753" t="s">
        <v>29</v>
      </c>
      <c r="N2753" t="s">
        <v>19</v>
      </c>
      <c r="P2753" cm="1">
        <f t="array" ref="P27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53" s="19" t="s">
        <v>406</v>
      </c>
    </row>
    <row r="2754" spans="2:18" hidden="1">
      <c r="B2754" t="s">
        <v>64</v>
      </c>
      <c r="C2754" t="s">
        <v>26</v>
      </c>
      <c r="D2754" t="s">
        <v>905</v>
      </c>
      <c r="E2754" t="s">
        <v>899</v>
      </c>
      <c r="F2754" t="s">
        <v>952</v>
      </c>
      <c r="G2754" t="s">
        <v>512</v>
      </c>
      <c r="H2754">
        <v>1</v>
      </c>
      <c r="I2754" t="s">
        <v>753</v>
      </c>
      <c r="J2754" t="s">
        <v>956</v>
      </c>
      <c r="K2754" t="s">
        <v>512</v>
      </c>
      <c r="L2754">
        <v>1</v>
      </c>
      <c r="M2754" t="s">
        <v>29</v>
      </c>
      <c r="N2754" t="s">
        <v>19</v>
      </c>
      <c r="P2754" cm="1">
        <f t="array" ref="P27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54" s="19" t="s">
        <v>406</v>
      </c>
    </row>
    <row r="2755" spans="2:18" hidden="1">
      <c r="B2755" t="s">
        <v>64</v>
      </c>
      <c r="C2755" t="s">
        <v>26</v>
      </c>
      <c r="D2755" t="s">
        <v>905</v>
      </c>
      <c r="E2755" t="s">
        <v>899</v>
      </c>
      <c r="F2755" t="s">
        <v>952</v>
      </c>
      <c r="G2755" t="s">
        <v>512</v>
      </c>
      <c r="H2755">
        <v>1</v>
      </c>
      <c r="I2755" t="s">
        <v>755</v>
      </c>
      <c r="J2755" t="s">
        <v>957</v>
      </c>
      <c r="K2755" t="s">
        <v>512</v>
      </c>
      <c r="L2755">
        <v>1</v>
      </c>
      <c r="M2755" t="s">
        <v>29</v>
      </c>
      <c r="N2755" t="s">
        <v>19</v>
      </c>
      <c r="P2755" cm="1">
        <f t="array" ref="P27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55" s="19" t="s">
        <v>406</v>
      </c>
    </row>
    <row r="2756" spans="2:18" hidden="1">
      <c r="B2756" t="s">
        <v>64</v>
      </c>
      <c r="C2756" t="s">
        <v>26</v>
      </c>
      <c r="D2756" t="s">
        <v>905</v>
      </c>
      <c r="E2756" t="s">
        <v>899</v>
      </c>
      <c r="F2756" t="s">
        <v>952</v>
      </c>
      <c r="G2756" t="s">
        <v>512</v>
      </c>
      <c r="H2756">
        <v>1</v>
      </c>
      <c r="I2756" t="s">
        <v>757</v>
      </c>
      <c r="J2756" t="s">
        <v>958</v>
      </c>
      <c r="K2756" t="s">
        <v>512</v>
      </c>
      <c r="L2756">
        <v>1</v>
      </c>
      <c r="M2756" t="s">
        <v>29</v>
      </c>
      <c r="N2756" t="s">
        <v>19</v>
      </c>
      <c r="P2756" cm="1">
        <f t="array" ref="P27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56" s="19" t="s">
        <v>406</v>
      </c>
    </row>
    <row r="2757" spans="2:18" hidden="1">
      <c r="B2757" t="s">
        <v>63</v>
      </c>
      <c r="C2757" t="s">
        <v>27</v>
      </c>
      <c r="D2757" t="s">
        <v>30</v>
      </c>
      <c r="E2757" t="s">
        <v>828</v>
      </c>
      <c r="F2757" t="s">
        <v>952</v>
      </c>
      <c r="G2757" t="s">
        <v>68</v>
      </c>
      <c r="H2757">
        <v>1</v>
      </c>
      <c r="I2757" t="s">
        <v>812</v>
      </c>
      <c r="J2757" t="s">
        <v>813</v>
      </c>
      <c r="K2757" t="s">
        <v>512</v>
      </c>
      <c r="L2757">
        <v>1</v>
      </c>
      <c r="M2757" t="s">
        <v>29</v>
      </c>
      <c r="N2757" t="s">
        <v>35</v>
      </c>
      <c r="P2757" cm="1">
        <f t="array" ref="P275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757" s="19" t="s">
        <v>406</v>
      </c>
    </row>
    <row r="2758" spans="2:18" hidden="1">
      <c r="B2758" t="s">
        <v>63</v>
      </c>
      <c r="C2758" t="s">
        <v>27</v>
      </c>
      <c r="D2758" t="s">
        <v>30</v>
      </c>
      <c r="E2758" t="s">
        <v>828</v>
      </c>
      <c r="F2758" t="s">
        <v>952</v>
      </c>
      <c r="G2758" t="s">
        <v>68</v>
      </c>
      <c r="H2758">
        <v>1</v>
      </c>
      <c r="I2758" t="s">
        <v>807</v>
      </c>
      <c r="J2758" t="s">
        <v>808</v>
      </c>
      <c r="K2758" t="s">
        <v>512</v>
      </c>
      <c r="L2758">
        <v>1</v>
      </c>
      <c r="M2758" t="s">
        <v>29</v>
      </c>
      <c r="N2758" t="s">
        <v>34</v>
      </c>
      <c r="P2758" cm="1">
        <f t="array" ref="P2758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758" s="19" t="s">
        <v>406</v>
      </c>
    </row>
    <row r="2759" spans="2:18" hidden="1">
      <c r="B2759" t="s">
        <v>63</v>
      </c>
      <c r="C2759" t="s">
        <v>27</v>
      </c>
      <c r="D2759" t="s">
        <v>30</v>
      </c>
      <c r="E2759" t="s">
        <v>828</v>
      </c>
      <c r="F2759" t="s">
        <v>952</v>
      </c>
      <c r="G2759" t="s">
        <v>68</v>
      </c>
      <c r="H2759">
        <v>1</v>
      </c>
      <c r="I2759" t="s">
        <v>791</v>
      </c>
      <c r="J2759" t="s">
        <v>792</v>
      </c>
      <c r="K2759" t="s">
        <v>106</v>
      </c>
      <c r="L2759">
        <v>0.80227000000000004</v>
      </c>
      <c r="M2759" t="s">
        <v>29</v>
      </c>
      <c r="N2759" t="s">
        <v>38</v>
      </c>
      <c r="P2759" cm="1">
        <f t="array" ref="P275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59" s="19" t="s">
        <v>406</v>
      </c>
    </row>
    <row r="2760" spans="2:18" hidden="1">
      <c r="B2760" t="s">
        <v>63</v>
      </c>
      <c r="C2760" t="s">
        <v>27</v>
      </c>
      <c r="D2760" t="s">
        <v>30</v>
      </c>
      <c r="E2760" t="s">
        <v>828</v>
      </c>
      <c r="F2760" t="s">
        <v>952</v>
      </c>
      <c r="G2760" t="s">
        <v>68</v>
      </c>
      <c r="H2760">
        <v>1</v>
      </c>
      <c r="I2760" t="s">
        <v>1322</v>
      </c>
      <c r="J2760" t="s">
        <v>1323</v>
      </c>
      <c r="K2760" t="s">
        <v>512</v>
      </c>
      <c r="L2760">
        <v>3</v>
      </c>
      <c r="M2760" t="s">
        <v>29</v>
      </c>
      <c r="N2760" t="s">
        <v>19</v>
      </c>
      <c r="P2760" cm="1">
        <f t="array" ref="P2760">IF(BOM_NOUR[[#This Row],[STAGE]]="05.Assembly",
SUMPRODUCT(--(BOM_NOUR[[#This Row],[STAGE]]=TW_T[STAGE])*(BOM_NOUR[[#This Row],[Mgroup]]=TW_T[Mgroup]),TW_T[TW]),
SUMPRODUCT(--(BOM_NOUR[[#This Row],[STAGE]]=TW_T[STAGE]),TW_T[TW]))</f>
        <v>0</v>
      </c>
      <c r="R2760" s="19" t="s">
        <v>406</v>
      </c>
    </row>
    <row r="2761" spans="2:18" hidden="1">
      <c r="B2761" t="s">
        <v>63</v>
      </c>
      <c r="C2761" t="s">
        <v>27</v>
      </c>
      <c r="D2761" t="s">
        <v>30</v>
      </c>
      <c r="E2761" t="s">
        <v>828</v>
      </c>
      <c r="F2761" t="s">
        <v>952</v>
      </c>
      <c r="G2761" t="s">
        <v>68</v>
      </c>
      <c r="H2761">
        <v>1</v>
      </c>
      <c r="I2761" t="s">
        <v>822</v>
      </c>
      <c r="J2761" t="s">
        <v>823</v>
      </c>
      <c r="K2761" t="s">
        <v>512</v>
      </c>
      <c r="L2761">
        <v>24</v>
      </c>
      <c r="M2761" t="s">
        <v>28</v>
      </c>
      <c r="N2761" t="s">
        <v>32</v>
      </c>
      <c r="P2761" cm="1">
        <f t="array" ref="P276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61" s="19" t="s">
        <v>406</v>
      </c>
    </row>
    <row r="2762" spans="2:18" hidden="1">
      <c r="B2762" t="s">
        <v>63</v>
      </c>
      <c r="C2762" t="s">
        <v>27</v>
      </c>
      <c r="D2762" t="s">
        <v>30</v>
      </c>
      <c r="E2762" t="s">
        <v>828</v>
      </c>
      <c r="F2762" t="s">
        <v>952</v>
      </c>
      <c r="G2762" t="s">
        <v>68</v>
      </c>
      <c r="H2762">
        <v>1</v>
      </c>
      <c r="I2762" t="s">
        <v>824</v>
      </c>
      <c r="J2762" t="s">
        <v>825</v>
      </c>
      <c r="K2762" t="s">
        <v>512</v>
      </c>
      <c r="L2762">
        <v>30</v>
      </c>
      <c r="M2762" t="s">
        <v>28</v>
      </c>
      <c r="N2762" t="s">
        <v>32</v>
      </c>
      <c r="P2762" cm="1">
        <f t="array" ref="P276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62" s="19" t="s">
        <v>406</v>
      </c>
    </row>
    <row r="2763" spans="2:18" hidden="1">
      <c r="B2763" t="s">
        <v>64</v>
      </c>
      <c r="C2763" t="s">
        <v>26</v>
      </c>
      <c r="D2763" t="s">
        <v>905</v>
      </c>
      <c r="E2763" t="s">
        <v>901</v>
      </c>
      <c r="F2763" t="s">
        <v>952</v>
      </c>
      <c r="G2763" t="s">
        <v>68</v>
      </c>
      <c r="H2763">
        <v>1</v>
      </c>
      <c r="I2763" t="s">
        <v>229</v>
      </c>
      <c r="J2763" t="s">
        <v>230</v>
      </c>
      <c r="K2763" t="s">
        <v>23</v>
      </c>
      <c r="L2763">
        <v>6.9</v>
      </c>
      <c r="M2763" t="s">
        <v>28</v>
      </c>
      <c r="N2763" t="s">
        <v>36</v>
      </c>
      <c r="P2763" cm="1">
        <f t="array" ref="P27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63" s="19" t="s">
        <v>406</v>
      </c>
    </row>
    <row r="2764" spans="2:18" hidden="1">
      <c r="B2764" t="s">
        <v>64</v>
      </c>
      <c r="C2764" t="s">
        <v>26</v>
      </c>
      <c r="D2764" t="s">
        <v>905</v>
      </c>
      <c r="E2764" t="s">
        <v>901</v>
      </c>
      <c r="F2764" t="s">
        <v>952</v>
      </c>
      <c r="G2764" t="s">
        <v>68</v>
      </c>
      <c r="H2764">
        <v>1</v>
      </c>
      <c r="I2764" t="s">
        <v>902</v>
      </c>
      <c r="J2764" t="s">
        <v>325</v>
      </c>
      <c r="K2764" t="s">
        <v>68</v>
      </c>
      <c r="L2764">
        <v>1</v>
      </c>
      <c r="M2764" t="s">
        <v>28</v>
      </c>
      <c r="N2764" t="s">
        <v>30</v>
      </c>
      <c r="P2764" cm="1">
        <f t="array" ref="P27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64" s="19" t="s">
        <v>406</v>
      </c>
    </row>
    <row r="2765" spans="2:18" hidden="1">
      <c r="B2765" t="s">
        <v>64</v>
      </c>
      <c r="C2765" t="s">
        <v>26</v>
      </c>
      <c r="D2765" t="s">
        <v>905</v>
      </c>
      <c r="E2765" t="s">
        <v>901</v>
      </c>
      <c r="F2765" t="s">
        <v>952</v>
      </c>
      <c r="G2765" t="s">
        <v>68</v>
      </c>
      <c r="H2765">
        <v>1</v>
      </c>
      <c r="I2765" t="s">
        <v>499</v>
      </c>
      <c r="J2765" t="s">
        <v>1113</v>
      </c>
      <c r="K2765" t="s">
        <v>68</v>
      </c>
      <c r="L2765">
        <v>1</v>
      </c>
      <c r="M2765" t="s">
        <v>29</v>
      </c>
      <c r="N2765" t="s">
        <v>43</v>
      </c>
      <c r="P2765" cm="1">
        <f t="array" ref="P27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65" s="19" t="s">
        <v>406</v>
      </c>
    </row>
    <row r="2766" spans="2:18" hidden="1">
      <c r="B2766" t="s">
        <v>64</v>
      </c>
      <c r="C2766" t="s">
        <v>26</v>
      </c>
      <c r="D2766" t="s">
        <v>905</v>
      </c>
      <c r="E2766" t="s">
        <v>901</v>
      </c>
      <c r="F2766" t="s">
        <v>952</v>
      </c>
      <c r="G2766" t="s">
        <v>68</v>
      </c>
      <c r="H2766">
        <v>1</v>
      </c>
      <c r="I2766" t="s">
        <v>510</v>
      </c>
      <c r="J2766" t="s">
        <v>889</v>
      </c>
      <c r="K2766" t="s">
        <v>68</v>
      </c>
      <c r="L2766">
        <v>1</v>
      </c>
      <c r="M2766" t="s">
        <v>29</v>
      </c>
      <c r="N2766" t="s">
        <v>19</v>
      </c>
      <c r="P2766" cm="1">
        <f t="array" ref="P27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66" s="19" t="s">
        <v>406</v>
      </c>
    </row>
    <row r="2767" spans="2:18" hidden="1">
      <c r="B2767" t="s">
        <v>64</v>
      </c>
      <c r="C2767" t="s">
        <v>26</v>
      </c>
      <c r="D2767" t="s">
        <v>905</v>
      </c>
      <c r="E2767" t="s">
        <v>901</v>
      </c>
      <c r="F2767" t="s">
        <v>952</v>
      </c>
      <c r="G2767" t="s">
        <v>512</v>
      </c>
      <c r="H2767">
        <v>1</v>
      </c>
      <c r="I2767" t="s">
        <v>513</v>
      </c>
      <c r="J2767" t="s">
        <v>514</v>
      </c>
      <c r="K2767" t="s">
        <v>512</v>
      </c>
      <c r="L2767">
        <v>1</v>
      </c>
      <c r="M2767" t="s">
        <v>29</v>
      </c>
      <c r="N2767" t="s">
        <v>19</v>
      </c>
      <c r="P2767" cm="1">
        <f t="array" ref="P27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67" s="19" t="s">
        <v>406</v>
      </c>
    </row>
    <row r="2768" spans="2:18" hidden="1">
      <c r="B2768" t="s">
        <v>64</v>
      </c>
      <c r="C2768" t="s">
        <v>26</v>
      </c>
      <c r="D2768" t="s">
        <v>905</v>
      </c>
      <c r="E2768" t="s">
        <v>901</v>
      </c>
      <c r="F2768" t="s">
        <v>952</v>
      </c>
      <c r="G2768" t="s">
        <v>512</v>
      </c>
      <c r="H2768">
        <v>1</v>
      </c>
      <c r="I2768" t="s">
        <v>537</v>
      </c>
      <c r="J2768" t="s">
        <v>538</v>
      </c>
      <c r="K2768" t="s">
        <v>512</v>
      </c>
      <c r="L2768">
        <v>1</v>
      </c>
      <c r="M2768" t="s">
        <v>29</v>
      </c>
      <c r="N2768" t="s">
        <v>19</v>
      </c>
      <c r="P2768" cm="1">
        <f t="array" ref="P27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68" s="19" t="s">
        <v>406</v>
      </c>
    </row>
    <row r="2769" spans="2:18" hidden="1">
      <c r="B2769" t="s">
        <v>64</v>
      </c>
      <c r="C2769" t="s">
        <v>26</v>
      </c>
      <c r="D2769" t="s">
        <v>905</v>
      </c>
      <c r="E2769" t="s">
        <v>901</v>
      </c>
      <c r="F2769" t="s">
        <v>952</v>
      </c>
      <c r="G2769" t="s">
        <v>512</v>
      </c>
      <c r="H2769">
        <v>1</v>
      </c>
      <c r="I2769" t="s">
        <v>539</v>
      </c>
      <c r="J2769" t="s">
        <v>540</v>
      </c>
      <c r="K2769" t="s">
        <v>512</v>
      </c>
      <c r="L2769">
        <v>1</v>
      </c>
      <c r="M2769" t="s">
        <v>29</v>
      </c>
      <c r="N2769" t="s">
        <v>19</v>
      </c>
      <c r="P2769" cm="1">
        <f t="array" ref="P27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69" s="19" t="s">
        <v>406</v>
      </c>
    </row>
    <row r="2770" spans="2:18" hidden="1">
      <c r="B2770" t="s">
        <v>64</v>
      </c>
      <c r="C2770" t="s">
        <v>26</v>
      </c>
      <c r="D2770" t="s">
        <v>905</v>
      </c>
      <c r="E2770" t="s">
        <v>901</v>
      </c>
      <c r="F2770" t="s">
        <v>952</v>
      </c>
      <c r="G2770" t="s">
        <v>512</v>
      </c>
      <c r="H2770">
        <v>1</v>
      </c>
      <c r="I2770" t="s">
        <v>755</v>
      </c>
      <c r="J2770" t="s">
        <v>957</v>
      </c>
      <c r="K2770" t="s">
        <v>512</v>
      </c>
      <c r="L2770">
        <v>1</v>
      </c>
      <c r="M2770" t="s">
        <v>29</v>
      </c>
      <c r="N2770" t="s">
        <v>19</v>
      </c>
      <c r="P2770" cm="1">
        <f t="array" ref="P27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70" s="19" t="s">
        <v>406</v>
      </c>
    </row>
    <row r="2771" spans="2:18" hidden="1">
      <c r="B2771" t="s">
        <v>64</v>
      </c>
      <c r="C2771" t="s">
        <v>26</v>
      </c>
      <c r="D2771" t="s">
        <v>905</v>
      </c>
      <c r="E2771" t="s">
        <v>901</v>
      </c>
      <c r="F2771" t="s">
        <v>952</v>
      </c>
      <c r="G2771" t="s">
        <v>512</v>
      </c>
      <c r="H2771">
        <v>1</v>
      </c>
      <c r="I2771" t="s">
        <v>757</v>
      </c>
      <c r="J2771" t="s">
        <v>958</v>
      </c>
      <c r="K2771" t="s">
        <v>512</v>
      </c>
      <c r="L2771">
        <v>1</v>
      </c>
      <c r="M2771" t="s">
        <v>29</v>
      </c>
      <c r="N2771" t="s">
        <v>19</v>
      </c>
      <c r="P2771" cm="1">
        <f t="array" ref="P27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71" s="19" t="s">
        <v>406</v>
      </c>
    </row>
    <row r="2772" spans="2:18" hidden="1">
      <c r="B2772" t="s">
        <v>63</v>
      </c>
      <c r="C2772" t="s">
        <v>27</v>
      </c>
      <c r="D2772" t="s">
        <v>30</v>
      </c>
      <c r="E2772" t="s">
        <v>828</v>
      </c>
      <c r="F2772" t="s">
        <v>952</v>
      </c>
      <c r="G2772" t="s">
        <v>68</v>
      </c>
      <c r="H2772">
        <v>1</v>
      </c>
      <c r="I2772" t="s">
        <v>227</v>
      </c>
      <c r="J2772" t="s">
        <v>228</v>
      </c>
      <c r="K2772" t="s">
        <v>23</v>
      </c>
      <c r="L2772">
        <v>0.75</v>
      </c>
      <c r="M2772" t="s">
        <v>29</v>
      </c>
      <c r="N2772" t="s">
        <v>41</v>
      </c>
      <c r="P2772" cm="1">
        <f t="array" ref="P277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772" s="19" t="s">
        <v>406</v>
      </c>
    </row>
    <row r="2773" spans="2:18" hidden="1">
      <c r="B2773" t="s">
        <v>63</v>
      </c>
      <c r="C2773" t="s">
        <v>27</v>
      </c>
      <c r="D2773" t="s">
        <v>30</v>
      </c>
      <c r="E2773" t="s">
        <v>834</v>
      </c>
      <c r="F2773" t="s">
        <v>952</v>
      </c>
      <c r="G2773" t="s">
        <v>68</v>
      </c>
      <c r="H2773">
        <v>1</v>
      </c>
      <c r="I2773" t="s">
        <v>805</v>
      </c>
      <c r="J2773" t="s">
        <v>806</v>
      </c>
      <c r="K2773" t="s">
        <v>512</v>
      </c>
      <c r="L2773">
        <v>1</v>
      </c>
      <c r="M2773" t="s">
        <v>29</v>
      </c>
      <c r="N2773" t="s">
        <v>35</v>
      </c>
      <c r="P2773" cm="1">
        <f t="array" ref="P2773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773" s="19" t="s">
        <v>406</v>
      </c>
    </row>
    <row r="2774" spans="2:18" hidden="1">
      <c r="B2774" t="s">
        <v>63</v>
      </c>
      <c r="C2774" t="s">
        <v>27</v>
      </c>
      <c r="D2774" t="s">
        <v>30</v>
      </c>
      <c r="E2774" t="s">
        <v>834</v>
      </c>
      <c r="F2774" t="s">
        <v>952</v>
      </c>
      <c r="G2774" t="s">
        <v>68</v>
      </c>
      <c r="H2774">
        <v>1</v>
      </c>
      <c r="I2774" t="s">
        <v>807</v>
      </c>
      <c r="J2774" t="s">
        <v>808</v>
      </c>
      <c r="K2774" t="s">
        <v>512</v>
      </c>
      <c r="L2774">
        <v>1</v>
      </c>
      <c r="M2774" t="s">
        <v>29</v>
      </c>
      <c r="N2774" t="s">
        <v>34</v>
      </c>
      <c r="P2774" cm="1">
        <f t="array" ref="P277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774" s="19" t="s">
        <v>406</v>
      </c>
    </row>
    <row r="2775" spans="2:18" hidden="1">
      <c r="B2775" t="s">
        <v>63</v>
      </c>
      <c r="C2775" t="s">
        <v>27</v>
      </c>
      <c r="D2775" t="s">
        <v>30</v>
      </c>
      <c r="E2775" t="s">
        <v>834</v>
      </c>
      <c r="F2775" t="s">
        <v>952</v>
      </c>
      <c r="G2775" t="s">
        <v>68</v>
      </c>
      <c r="H2775">
        <v>1</v>
      </c>
      <c r="I2775" t="s">
        <v>822</v>
      </c>
      <c r="J2775" t="s">
        <v>823</v>
      </c>
      <c r="K2775" t="s">
        <v>512</v>
      </c>
      <c r="L2775">
        <v>24</v>
      </c>
      <c r="M2775" t="s">
        <v>28</v>
      </c>
      <c r="N2775" t="s">
        <v>32</v>
      </c>
      <c r="P2775" cm="1">
        <f t="array" ref="P277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75" s="19" t="s">
        <v>406</v>
      </c>
    </row>
    <row r="2776" spans="2:18" hidden="1">
      <c r="B2776" t="s">
        <v>63</v>
      </c>
      <c r="C2776" t="s">
        <v>27</v>
      </c>
      <c r="D2776" t="s">
        <v>30</v>
      </c>
      <c r="E2776" t="s">
        <v>834</v>
      </c>
      <c r="F2776" t="s">
        <v>952</v>
      </c>
      <c r="G2776" t="s">
        <v>68</v>
      </c>
      <c r="H2776">
        <v>1</v>
      </c>
      <c r="I2776" t="s">
        <v>824</v>
      </c>
      <c r="J2776" t="s">
        <v>825</v>
      </c>
      <c r="K2776" t="s">
        <v>512</v>
      </c>
      <c r="L2776">
        <v>30</v>
      </c>
      <c r="M2776" t="s">
        <v>28</v>
      </c>
      <c r="N2776" t="s">
        <v>32</v>
      </c>
      <c r="P2776" cm="1">
        <f t="array" ref="P277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76" s="19" t="s">
        <v>406</v>
      </c>
    </row>
    <row r="2777" spans="2:18" hidden="1">
      <c r="B2777" t="s">
        <v>63</v>
      </c>
      <c r="C2777" t="s">
        <v>27</v>
      </c>
      <c r="D2777" t="s">
        <v>30</v>
      </c>
      <c r="E2777" t="s">
        <v>834</v>
      </c>
      <c r="F2777" t="s">
        <v>952</v>
      </c>
      <c r="G2777" t="s">
        <v>68</v>
      </c>
      <c r="H2777">
        <v>1</v>
      </c>
      <c r="I2777" t="s">
        <v>791</v>
      </c>
      <c r="J2777" t="s">
        <v>792</v>
      </c>
      <c r="K2777" t="s">
        <v>106</v>
      </c>
      <c r="L2777">
        <v>0.80227000000000004</v>
      </c>
      <c r="M2777" t="s">
        <v>29</v>
      </c>
      <c r="N2777" t="s">
        <v>38</v>
      </c>
      <c r="P2777" cm="1">
        <f t="array" ref="P277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77" s="19" t="s">
        <v>406</v>
      </c>
    </row>
    <row r="2778" spans="2:18" hidden="1">
      <c r="B2778" t="s">
        <v>64</v>
      </c>
      <c r="C2778" t="s">
        <v>26</v>
      </c>
      <c r="D2778" t="s">
        <v>905</v>
      </c>
      <c r="E2778" t="s">
        <v>1326</v>
      </c>
      <c r="F2778" t="s">
        <v>918</v>
      </c>
      <c r="G2778" t="s">
        <v>68</v>
      </c>
      <c r="H2778">
        <v>1</v>
      </c>
      <c r="I2778" t="s">
        <v>229</v>
      </c>
      <c r="J2778" t="s">
        <v>230</v>
      </c>
      <c r="K2778" t="s">
        <v>23</v>
      </c>
      <c r="L2778">
        <v>7.66</v>
      </c>
      <c r="M2778" t="s">
        <v>28</v>
      </c>
      <c r="N2778" t="s">
        <v>36</v>
      </c>
      <c r="P2778" cm="1">
        <f t="array" ref="P27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78" s="19" t="s">
        <v>406</v>
      </c>
    </row>
    <row r="2779" spans="2:18" hidden="1">
      <c r="B2779" t="s">
        <v>64</v>
      </c>
      <c r="C2779" t="s">
        <v>26</v>
      </c>
      <c r="D2779" t="s">
        <v>905</v>
      </c>
      <c r="E2779" t="s">
        <v>1326</v>
      </c>
      <c r="F2779" t="s">
        <v>918</v>
      </c>
      <c r="G2779" t="s">
        <v>68</v>
      </c>
      <c r="H2779">
        <v>1</v>
      </c>
      <c r="I2779" t="s">
        <v>1260</v>
      </c>
      <c r="J2779" t="s">
        <v>952</v>
      </c>
      <c r="K2779" t="s">
        <v>68</v>
      </c>
      <c r="L2779">
        <v>1</v>
      </c>
      <c r="M2779" t="s">
        <v>28</v>
      </c>
      <c r="N2779" t="s">
        <v>30</v>
      </c>
      <c r="P2779" cm="1">
        <f t="array" ref="P27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79" s="19" t="s">
        <v>406</v>
      </c>
    </row>
    <row r="2780" spans="2:18" hidden="1">
      <c r="B2780" t="s">
        <v>64</v>
      </c>
      <c r="C2780" t="s">
        <v>26</v>
      </c>
      <c r="D2780" t="s">
        <v>905</v>
      </c>
      <c r="E2780" t="s">
        <v>1326</v>
      </c>
      <c r="F2780" t="s">
        <v>918</v>
      </c>
      <c r="G2780" t="s">
        <v>68</v>
      </c>
      <c r="H2780">
        <v>1</v>
      </c>
      <c r="I2780" t="s">
        <v>500</v>
      </c>
      <c r="J2780" t="s">
        <v>1116</v>
      </c>
      <c r="K2780" t="s">
        <v>68</v>
      </c>
      <c r="L2780">
        <v>1</v>
      </c>
      <c r="M2780" t="s">
        <v>29</v>
      </c>
      <c r="N2780" t="s">
        <v>43</v>
      </c>
      <c r="P2780" cm="1">
        <f t="array" ref="P27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80" s="19" t="s">
        <v>406</v>
      </c>
    </row>
    <row r="2781" spans="2:18" hidden="1">
      <c r="B2781" t="s">
        <v>64</v>
      </c>
      <c r="C2781" t="s">
        <v>26</v>
      </c>
      <c r="D2781" t="s">
        <v>905</v>
      </c>
      <c r="E2781" t="s">
        <v>1326</v>
      </c>
      <c r="F2781" t="s">
        <v>918</v>
      </c>
      <c r="G2781" t="s">
        <v>512</v>
      </c>
      <c r="H2781">
        <v>1</v>
      </c>
      <c r="I2781" t="s">
        <v>513</v>
      </c>
      <c r="J2781" t="s">
        <v>514</v>
      </c>
      <c r="K2781" t="s">
        <v>512</v>
      </c>
      <c r="L2781">
        <v>1</v>
      </c>
      <c r="M2781" t="s">
        <v>29</v>
      </c>
      <c r="N2781" t="s">
        <v>19</v>
      </c>
      <c r="P2781" cm="1">
        <f t="array" ref="P27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81" s="19" t="s">
        <v>406</v>
      </c>
    </row>
    <row r="2782" spans="2:18" hidden="1">
      <c r="B2782" t="s">
        <v>64</v>
      </c>
      <c r="C2782" t="s">
        <v>26</v>
      </c>
      <c r="D2782" t="s">
        <v>905</v>
      </c>
      <c r="E2782" t="s">
        <v>1326</v>
      </c>
      <c r="F2782" t="s">
        <v>918</v>
      </c>
      <c r="G2782" t="s">
        <v>512</v>
      </c>
      <c r="H2782">
        <v>1</v>
      </c>
      <c r="I2782" t="s">
        <v>537</v>
      </c>
      <c r="J2782" t="s">
        <v>538</v>
      </c>
      <c r="K2782" t="s">
        <v>512</v>
      </c>
      <c r="L2782">
        <v>1</v>
      </c>
      <c r="M2782" t="s">
        <v>29</v>
      </c>
      <c r="N2782" t="s">
        <v>19</v>
      </c>
      <c r="P2782" cm="1">
        <f t="array" ref="P27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82" s="19" t="s">
        <v>406</v>
      </c>
    </row>
    <row r="2783" spans="2:18" hidden="1">
      <c r="B2783" t="s">
        <v>64</v>
      </c>
      <c r="C2783" t="s">
        <v>26</v>
      </c>
      <c r="D2783" t="s">
        <v>905</v>
      </c>
      <c r="E2783" t="s">
        <v>1326</v>
      </c>
      <c r="F2783" t="s">
        <v>918</v>
      </c>
      <c r="G2783" t="s">
        <v>512</v>
      </c>
      <c r="H2783">
        <v>1</v>
      </c>
      <c r="I2783" t="s">
        <v>539</v>
      </c>
      <c r="J2783" t="s">
        <v>540</v>
      </c>
      <c r="K2783" t="s">
        <v>512</v>
      </c>
      <c r="L2783">
        <v>1</v>
      </c>
      <c r="M2783" t="s">
        <v>29</v>
      </c>
      <c r="N2783" t="s">
        <v>19</v>
      </c>
      <c r="P2783" cm="1">
        <f t="array" ref="P27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83" s="19" t="s">
        <v>406</v>
      </c>
    </row>
    <row r="2784" spans="2:18" hidden="1">
      <c r="B2784" t="s">
        <v>64</v>
      </c>
      <c r="C2784" t="s">
        <v>26</v>
      </c>
      <c r="D2784" t="s">
        <v>905</v>
      </c>
      <c r="E2784" t="s">
        <v>1326</v>
      </c>
      <c r="F2784" t="s">
        <v>918</v>
      </c>
      <c r="G2784" t="s">
        <v>512</v>
      </c>
      <c r="H2784">
        <v>1</v>
      </c>
      <c r="I2784" t="s">
        <v>755</v>
      </c>
      <c r="J2784" t="s">
        <v>957</v>
      </c>
      <c r="K2784" t="s">
        <v>512</v>
      </c>
      <c r="L2784">
        <v>1</v>
      </c>
      <c r="M2784" t="s">
        <v>29</v>
      </c>
      <c r="N2784" t="s">
        <v>19</v>
      </c>
      <c r="P2784" cm="1">
        <f t="array" ref="P27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84" s="19" t="s">
        <v>406</v>
      </c>
    </row>
    <row r="2785" spans="2:18" hidden="1">
      <c r="B2785" t="s">
        <v>64</v>
      </c>
      <c r="C2785" t="s">
        <v>26</v>
      </c>
      <c r="D2785" t="s">
        <v>905</v>
      </c>
      <c r="E2785" t="s">
        <v>1326</v>
      </c>
      <c r="F2785" t="s">
        <v>918</v>
      </c>
      <c r="G2785" t="s">
        <v>512</v>
      </c>
      <c r="H2785">
        <v>1</v>
      </c>
      <c r="I2785" t="s">
        <v>757</v>
      </c>
      <c r="J2785" t="s">
        <v>958</v>
      </c>
      <c r="K2785" t="s">
        <v>512</v>
      </c>
      <c r="L2785">
        <v>1</v>
      </c>
      <c r="M2785" t="s">
        <v>29</v>
      </c>
      <c r="N2785" t="s">
        <v>19</v>
      </c>
      <c r="P2785" cm="1">
        <f t="array" ref="P27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85" s="19" t="s">
        <v>406</v>
      </c>
    </row>
    <row r="2786" spans="2:18" hidden="1">
      <c r="B2786" t="s">
        <v>63</v>
      </c>
      <c r="C2786" t="s">
        <v>27</v>
      </c>
      <c r="D2786" t="s">
        <v>30</v>
      </c>
      <c r="E2786" t="s">
        <v>834</v>
      </c>
      <c r="F2786" t="s">
        <v>952</v>
      </c>
      <c r="G2786" t="s">
        <v>68</v>
      </c>
      <c r="H2786">
        <v>1</v>
      </c>
      <c r="I2786" t="s">
        <v>1322</v>
      </c>
      <c r="J2786" t="s">
        <v>1323</v>
      </c>
      <c r="K2786" t="s">
        <v>512</v>
      </c>
      <c r="L2786">
        <v>3</v>
      </c>
      <c r="M2786" t="s">
        <v>29</v>
      </c>
      <c r="N2786" t="s">
        <v>19</v>
      </c>
      <c r="P2786" cm="1">
        <f t="array" ref="P2786">IF(BOM_NOUR[[#This Row],[STAGE]]="05.Assembly",
SUMPRODUCT(--(BOM_NOUR[[#This Row],[STAGE]]=TW_T[STAGE])*(BOM_NOUR[[#This Row],[Mgroup]]=TW_T[Mgroup]),TW_T[TW]),
SUMPRODUCT(--(BOM_NOUR[[#This Row],[STAGE]]=TW_T[STAGE]),TW_T[TW]))</f>
        <v>0</v>
      </c>
      <c r="R2786" s="19" t="s">
        <v>406</v>
      </c>
    </row>
    <row r="2787" spans="2:18" hidden="1">
      <c r="B2787" t="s">
        <v>63</v>
      </c>
      <c r="C2787" t="s">
        <v>27</v>
      </c>
      <c r="D2787" t="s">
        <v>30</v>
      </c>
      <c r="E2787" t="s">
        <v>834</v>
      </c>
      <c r="F2787" t="s">
        <v>952</v>
      </c>
      <c r="G2787" t="s">
        <v>68</v>
      </c>
      <c r="H2787">
        <v>1</v>
      </c>
      <c r="I2787" t="s">
        <v>227</v>
      </c>
      <c r="J2787" t="s">
        <v>228</v>
      </c>
      <c r="K2787" t="s">
        <v>23</v>
      </c>
      <c r="L2787">
        <v>0.75</v>
      </c>
      <c r="M2787" t="s">
        <v>29</v>
      </c>
      <c r="N2787" t="s">
        <v>41</v>
      </c>
      <c r="P2787" cm="1">
        <f t="array" ref="P278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787" s="19" t="s">
        <v>406</v>
      </c>
    </row>
    <row r="2788" spans="2:18" hidden="1">
      <c r="B2788" t="s">
        <v>63</v>
      </c>
      <c r="C2788" t="s">
        <v>27</v>
      </c>
      <c r="D2788" t="s">
        <v>30</v>
      </c>
      <c r="E2788" t="s">
        <v>1264</v>
      </c>
      <c r="F2788" t="s">
        <v>379</v>
      </c>
      <c r="G2788" t="s">
        <v>68</v>
      </c>
      <c r="H2788">
        <v>1</v>
      </c>
      <c r="I2788" t="s">
        <v>91</v>
      </c>
      <c r="J2788" t="s">
        <v>233</v>
      </c>
      <c r="K2788" t="s">
        <v>68</v>
      </c>
      <c r="L2788">
        <v>42</v>
      </c>
      <c r="M2788" t="s">
        <v>28</v>
      </c>
      <c r="N2788" t="s">
        <v>31</v>
      </c>
      <c r="P2788" cm="1">
        <f t="array" ref="P278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88" s="19" t="s">
        <v>406</v>
      </c>
    </row>
    <row r="2789" spans="2:18" hidden="1">
      <c r="B2789" t="s">
        <v>63</v>
      </c>
      <c r="C2789" t="s">
        <v>27</v>
      </c>
      <c r="D2789" t="s">
        <v>30</v>
      </c>
      <c r="E2789" t="s">
        <v>1264</v>
      </c>
      <c r="F2789" t="s">
        <v>379</v>
      </c>
      <c r="G2789" t="s">
        <v>68</v>
      </c>
      <c r="H2789">
        <v>1</v>
      </c>
      <c r="I2789" t="s">
        <v>87</v>
      </c>
      <c r="J2789" t="s">
        <v>236</v>
      </c>
      <c r="K2789" t="s">
        <v>68</v>
      </c>
      <c r="L2789">
        <v>42</v>
      </c>
      <c r="M2789" t="s">
        <v>28</v>
      </c>
      <c r="N2789" t="s">
        <v>31</v>
      </c>
      <c r="P2789" cm="1">
        <f t="array" ref="P278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89" s="19" t="s">
        <v>406</v>
      </c>
    </row>
    <row r="2790" spans="2:18" hidden="1">
      <c r="B2790" t="s">
        <v>63</v>
      </c>
      <c r="C2790" t="s">
        <v>27</v>
      </c>
      <c r="D2790" t="s">
        <v>30</v>
      </c>
      <c r="E2790" t="s">
        <v>1264</v>
      </c>
      <c r="F2790" t="s">
        <v>379</v>
      </c>
      <c r="G2790" t="s">
        <v>68</v>
      </c>
      <c r="H2790">
        <v>1</v>
      </c>
      <c r="I2790" t="s">
        <v>248</v>
      </c>
      <c r="J2790" t="s">
        <v>968</v>
      </c>
      <c r="K2790" t="s">
        <v>106</v>
      </c>
      <c r="L2790">
        <v>1.5011639999999999</v>
      </c>
      <c r="M2790" t="s">
        <v>29</v>
      </c>
      <c r="N2790" t="s">
        <v>38</v>
      </c>
      <c r="P2790" cm="1">
        <f t="array" ref="P279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790" s="19" t="s">
        <v>406</v>
      </c>
    </row>
    <row r="2791" spans="2:18" hidden="1">
      <c r="B2791" t="s">
        <v>63</v>
      </c>
      <c r="C2791" t="s">
        <v>27</v>
      </c>
      <c r="D2791" t="s">
        <v>30</v>
      </c>
      <c r="E2791" t="s">
        <v>1264</v>
      </c>
      <c r="F2791" t="s">
        <v>379</v>
      </c>
      <c r="G2791" t="s">
        <v>68</v>
      </c>
      <c r="H2791">
        <v>1</v>
      </c>
      <c r="I2791" t="s">
        <v>227</v>
      </c>
      <c r="J2791" t="s">
        <v>228</v>
      </c>
      <c r="K2791" t="s">
        <v>23</v>
      </c>
      <c r="L2791">
        <v>1.5</v>
      </c>
      <c r="M2791" t="s">
        <v>29</v>
      </c>
      <c r="N2791" t="s">
        <v>41</v>
      </c>
      <c r="P2791" cm="1">
        <f t="array" ref="P279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791" s="19" t="s">
        <v>406</v>
      </c>
    </row>
    <row r="2792" spans="2:18" hidden="1">
      <c r="B2792" t="s">
        <v>64</v>
      </c>
      <c r="C2792" t="s">
        <v>26</v>
      </c>
      <c r="D2792" t="s">
        <v>905</v>
      </c>
      <c r="E2792" t="s">
        <v>903</v>
      </c>
      <c r="F2792" t="s">
        <v>952</v>
      </c>
      <c r="G2792" t="s">
        <v>68</v>
      </c>
      <c r="H2792">
        <v>1</v>
      </c>
      <c r="I2792" t="s">
        <v>229</v>
      </c>
      <c r="J2792" t="s">
        <v>230</v>
      </c>
      <c r="K2792" t="s">
        <v>23</v>
      </c>
      <c r="L2792">
        <v>3.26</v>
      </c>
      <c r="M2792" t="s">
        <v>28</v>
      </c>
      <c r="N2792" t="s">
        <v>36</v>
      </c>
      <c r="P2792" cm="1">
        <f t="array" ref="P27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92" s="19" t="s">
        <v>406</v>
      </c>
    </row>
    <row r="2793" spans="2:18" hidden="1">
      <c r="B2793" t="s">
        <v>64</v>
      </c>
      <c r="C2793" t="s">
        <v>26</v>
      </c>
      <c r="D2793" t="s">
        <v>905</v>
      </c>
      <c r="E2793" t="s">
        <v>903</v>
      </c>
      <c r="F2793" t="s">
        <v>952</v>
      </c>
      <c r="G2793" t="s">
        <v>68</v>
      </c>
      <c r="H2793">
        <v>1</v>
      </c>
      <c r="I2793" t="s">
        <v>904</v>
      </c>
      <c r="J2793" t="s">
        <v>952</v>
      </c>
      <c r="K2793" t="s">
        <v>68</v>
      </c>
      <c r="L2793">
        <v>1</v>
      </c>
      <c r="M2793" t="s">
        <v>28</v>
      </c>
      <c r="N2793" t="s">
        <v>30</v>
      </c>
      <c r="P2793" cm="1">
        <f t="array" ref="P27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93" s="19" t="s">
        <v>406</v>
      </c>
    </row>
    <row r="2794" spans="2:18" hidden="1">
      <c r="B2794" t="s">
        <v>64</v>
      </c>
      <c r="C2794" t="s">
        <v>26</v>
      </c>
      <c r="D2794" t="s">
        <v>905</v>
      </c>
      <c r="E2794" t="s">
        <v>903</v>
      </c>
      <c r="F2794" t="s">
        <v>952</v>
      </c>
      <c r="G2794" t="s">
        <v>68</v>
      </c>
      <c r="H2794">
        <v>1</v>
      </c>
      <c r="I2794" t="s">
        <v>503</v>
      </c>
      <c r="J2794" t="s">
        <v>1144</v>
      </c>
      <c r="K2794" t="s">
        <v>68</v>
      </c>
      <c r="L2794">
        <v>6</v>
      </c>
      <c r="M2794" t="s">
        <v>29</v>
      </c>
      <c r="N2794" t="s">
        <v>44</v>
      </c>
      <c r="P2794" cm="1">
        <f t="array" ref="P27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94" s="19" t="s">
        <v>406</v>
      </c>
    </row>
    <row r="2795" spans="2:18" hidden="1">
      <c r="B2795" t="s">
        <v>64</v>
      </c>
      <c r="C2795" t="s">
        <v>26</v>
      </c>
      <c r="D2795" t="s">
        <v>905</v>
      </c>
      <c r="E2795" t="s">
        <v>903</v>
      </c>
      <c r="F2795" t="s">
        <v>952</v>
      </c>
      <c r="G2795" t="s">
        <v>68</v>
      </c>
      <c r="H2795">
        <v>1</v>
      </c>
      <c r="I2795" t="s">
        <v>507</v>
      </c>
      <c r="J2795" t="s">
        <v>964</v>
      </c>
      <c r="K2795" t="s">
        <v>68</v>
      </c>
      <c r="L2795">
        <v>1</v>
      </c>
      <c r="M2795" t="s">
        <v>29</v>
      </c>
      <c r="N2795" t="s">
        <v>508</v>
      </c>
      <c r="P2795" cm="1">
        <f t="array" ref="P27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95" s="19" t="s">
        <v>406</v>
      </c>
    </row>
    <row r="2796" spans="2:18" hidden="1">
      <c r="B2796" t="s">
        <v>64</v>
      </c>
      <c r="C2796" t="s">
        <v>26</v>
      </c>
      <c r="D2796" t="s">
        <v>905</v>
      </c>
      <c r="E2796" t="s">
        <v>903</v>
      </c>
      <c r="F2796" t="s">
        <v>952</v>
      </c>
      <c r="G2796" t="s">
        <v>512</v>
      </c>
      <c r="H2796">
        <v>1</v>
      </c>
      <c r="I2796" t="s">
        <v>527</v>
      </c>
      <c r="J2796" t="s">
        <v>528</v>
      </c>
      <c r="K2796" t="s">
        <v>512</v>
      </c>
      <c r="L2796">
        <v>1</v>
      </c>
      <c r="M2796" t="s">
        <v>29</v>
      </c>
      <c r="N2796" t="s">
        <v>19</v>
      </c>
      <c r="P2796" cm="1">
        <f t="array" ref="P27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96" s="19" t="s">
        <v>406</v>
      </c>
    </row>
    <row r="2797" spans="2:18" hidden="1">
      <c r="B2797" t="s">
        <v>64</v>
      </c>
      <c r="C2797" t="s">
        <v>26</v>
      </c>
      <c r="D2797" t="s">
        <v>905</v>
      </c>
      <c r="E2797" t="s">
        <v>903</v>
      </c>
      <c r="F2797" t="s">
        <v>952</v>
      </c>
      <c r="G2797" t="s">
        <v>512</v>
      </c>
      <c r="H2797">
        <v>1</v>
      </c>
      <c r="I2797" t="s">
        <v>529</v>
      </c>
      <c r="J2797" t="s">
        <v>530</v>
      </c>
      <c r="K2797" t="s">
        <v>512</v>
      </c>
      <c r="L2797">
        <v>1</v>
      </c>
      <c r="M2797" t="s">
        <v>29</v>
      </c>
      <c r="N2797" t="s">
        <v>19</v>
      </c>
      <c r="P2797" cm="1">
        <f t="array" ref="P27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97" s="19" t="s">
        <v>406</v>
      </c>
    </row>
    <row r="2798" spans="2:18" hidden="1">
      <c r="B2798" t="s">
        <v>64</v>
      </c>
      <c r="C2798" t="s">
        <v>26</v>
      </c>
      <c r="D2798" t="s">
        <v>905</v>
      </c>
      <c r="E2798" t="s">
        <v>903</v>
      </c>
      <c r="F2798" t="s">
        <v>952</v>
      </c>
      <c r="G2798" t="s">
        <v>512</v>
      </c>
      <c r="H2798">
        <v>1</v>
      </c>
      <c r="I2798" t="s">
        <v>752</v>
      </c>
      <c r="J2798" t="s">
        <v>955</v>
      </c>
      <c r="K2798" t="s">
        <v>512</v>
      </c>
      <c r="L2798">
        <v>1</v>
      </c>
      <c r="M2798" t="s">
        <v>29</v>
      </c>
      <c r="N2798" t="s">
        <v>19</v>
      </c>
      <c r="P2798" cm="1">
        <f t="array" ref="P27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98" s="19" t="s">
        <v>406</v>
      </c>
    </row>
    <row r="2799" spans="2:18" hidden="1">
      <c r="B2799" t="s">
        <v>64</v>
      </c>
      <c r="C2799" t="s">
        <v>26</v>
      </c>
      <c r="D2799" t="s">
        <v>905</v>
      </c>
      <c r="E2799" t="s">
        <v>903</v>
      </c>
      <c r="F2799" t="s">
        <v>952</v>
      </c>
      <c r="G2799" t="s">
        <v>512</v>
      </c>
      <c r="H2799">
        <v>1</v>
      </c>
      <c r="I2799" t="s">
        <v>753</v>
      </c>
      <c r="J2799" t="s">
        <v>956</v>
      </c>
      <c r="K2799" t="s">
        <v>512</v>
      </c>
      <c r="L2799">
        <v>1</v>
      </c>
      <c r="M2799" t="s">
        <v>29</v>
      </c>
      <c r="N2799" t="s">
        <v>19</v>
      </c>
      <c r="P2799" cm="1">
        <f t="array" ref="P27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799" s="19" t="s">
        <v>406</v>
      </c>
    </row>
    <row r="2800" spans="2:18" hidden="1">
      <c r="B2800" t="s">
        <v>64</v>
      </c>
      <c r="C2800" t="s">
        <v>26</v>
      </c>
      <c r="D2800" t="s">
        <v>905</v>
      </c>
      <c r="E2800" t="s">
        <v>903</v>
      </c>
      <c r="F2800" t="s">
        <v>952</v>
      </c>
      <c r="G2800" t="s">
        <v>512</v>
      </c>
      <c r="H2800">
        <v>1</v>
      </c>
      <c r="I2800" t="s">
        <v>755</v>
      </c>
      <c r="J2800" t="s">
        <v>957</v>
      </c>
      <c r="K2800" t="s">
        <v>512</v>
      </c>
      <c r="L2800">
        <v>1</v>
      </c>
      <c r="M2800" t="s">
        <v>29</v>
      </c>
      <c r="N2800" t="s">
        <v>19</v>
      </c>
      <c r="P2800" cm="1">
        <f t="array" ref="P28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00" s="19" t="s">
        <v>406</v>
      </c>
    </row>
    <row r="2801" spans="2:18" hidden="1">
      <c r="B2801" t="s">
        <v>64</v>
      </c>
      <c r="C2801" t="s">
        <v>26</v>
      </c>
      <c r="D2801" t="s">
        <v>905</v>
      </c>
      <c r="E2801" t="s">
        <v>903</v>
      </c>
      <c r="F2801" t="s">
        <v>952</v>
      </c>
      <c r="G2801" t="s">
        <v>512</v>
      </c>
      <c r="H2801">
        <v>1</v>
      </c>
      <c r="I2801" t="s">
        <v>757</v>
      </c>
      <c r="J2801" t="s">
        <v>958</v>
      </c>
      <c r="K2801" t="s">
        <v>512</v>
      </c>
      <c r="L2801">
        <v>1</v>
      </c>
      <c r="M2801" t="s">
        <v>29</v>
      </c>
      <c r="N2801" t="s">
        <v>19</v>
      </c>
      <c r="P2801" cm="1">
        <f t="array" ref="P28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01" s="19" t="s">
        <v>406</v>
      </c>
    </row>
    <row r="2802" spans="2:18" hidden="1">
      <c r="B2802" t="s">
        <v>63</v>
      </c>
      <c r="C2802" t="s">
        <v>27</v>
      </c>
      <c r="D2802" t="s">
        <v>30</v>
      </c>
      <c r="E2802" t="s">
        <v>894</v>
      </c>
      <c r="F2802" t="s">
        <v>340</v>
      </c>
      <c r="G2802" t="s">
        <v>68</v>
      </c>
      <c r="H2802">
        <v>1</v>
      </c>
      <c r="I2802" t="s">
        <v>91</v>
      </c>
      <c r="J2802" t="s">
        <v>233</v>
      </c>
      <c r="K2802" t="s">
        <v>68</v>
      </c>
      <c r="L2802">
        <v>30</v>
      </c>
      <c r="M2802" t="s">
        <v>28</v>
      </c>
      <c r="N2802" t="s">
        <v>31</v>
      </c>
      <c r="P2802" cm="1">
        <f t="array" ref="P280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02" s="19" t="s">
        <v>406</v>
      </c>
    </row>
    <row r="2803" spans="2:18" hidden="1">
      <c r="B2803" t="s">
        <v>63</v>
      </c>
      <c r="C2803" t="s">
        <v>27</v>
      </c>
      <c r="D2803" t="s">
        <v>30</v>
      </c>
      <c r="E2803" t="s">
        <v>894</v>
      </c>
      <c r="F2803" t="s">
        <v>340</v>
      </c>
      <c r="G2803" t="s">
        <v>68</v>
      </c>
      <c r="H2803">
        <v>1</v>
      </c>
      <c r="I2803" t="s">
        <v>87</v>
      </c>
      <c r="J2803" t="s">
        <v>236</v>
      </c>
      <c r="K2803" t="s">
        <v>68</v>
      </c>
      <c r="L2803">
        <v>30</v>
      </c>
      <c r="M2803" t="s">
        <v>28</v>
      </c>
      <c r="N2803" t="s">
        <v>31</v>
      </c>
      <c r="P2803" cm="1">
        <f t="array" ref="P280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03" s="19" t="s">
        <v>406</v>
      </c>
    </row>
    <row r="2804" spans="2:18" hidden="1">
      <c r="B2804" t="s">
        <v>63</v>
      </c>
      <c r="C2804" t="s">
        <v>27</v>
      </c>
      <c r="D2804" t="s">
        <v>30</v>
      </c>
      <c r="E2804" t="s">
        <v>894</v>
      </c>
      <c r="F2804" t="s">
        <v>340</v>
      </c>
      <c r="G2804" t="s">
        <v>68</v>
      </c>
      <c r="H2804">
        <v>1</v>
      </c>
      <c r="I2804" t="s">
        <v>248</v>
      </c>
      <c r="J2804" t="s">
        <v>968</v>
      </c>
      <c r="K2804" t="s">
        <v>106</v>
      </c>
      <c r="L2804">
        <v>1.07226</v>
      </c>
      <c r="M2804" t="s">
        <v>29</v>
      </c>
      <c r="N2804" t="s">
        <v>38</v>
      </c>
      <c r="P2804" cm="1">
        <f t="array" ref="P280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04" s="19" t="s">
        <v>406</v>
      </c>
    </row>
    <row r="2805" spans="2:18" hidden="1">
      <c r="B2805" t="s">
        <v>63</v>
      </c>
      <c r="C2805" t="s">
        <v>27</v>
      </c>
      <c r="D2805" t="s">
        <v>30</v>
      </c>
      <c r="E2805" t="s">
        <v>894</v>
      </c>
      <c r="F2805" t="s">
        <v>340</v>
      </c>
      <c r="G2805" t="s">
        <v>68</v>
      </c>
      <c r="H2805">
        <v>1</v>
      </c>
      <c r="I2805" t="s">
        <v>257</v>
      </c>
      <c r="J2805" t="s">
        <v>982</v>
      </c>
      <c r="K2805" t="s">
        <v>68</v>
      </c>
      <c r="L2805">
        <v>1</v>
      </c>
      <c r="M2805" t="s">
        <v>29</v>
      </c>
      <c r="N2805" t="s">
        <v>34</v>
      </c>
      <c r="P2805" cm="1">
        <f t="array" ref="P280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805" s="19" t="s">
        <v>406</v>
      </c>
    </row>
    <row r="2806" spans="2:18" hidden="1">
      <c r="B2806" t="s">
        <v>63</v>
      </c>
      <c r="C2806" t="s">
        <v>27</v>
      </c>
      <c r="D2806" t="s">
        <v>30</v>
      </c>
      <c r="E2806" t="s">
        <v>894</v>
      </c>
      <c r="F2806" t="s">
        <v>340</v>
      </c>
      <c r="G2806" t="s">
        <v>68</v>
      </c>
      <c r="H2806">
        <v>1</v>
      </c>
      <c r="I2806" t="s">
        <v>316</v>
      </c>
      <c r="J2806" t="s">
        <v>948</v>
      </c>
      <c r="K2806" t="s">
        <v>68</v>
      </c>
      <c r="L2806">
        <v>1</v>
      </c>
      <c r="M2806" t="s">
        <v>29</v>
      </c>
      <c r="N2806" t="s">
        <v>35</v>
      </c>
      <c r="P2806" cm="1">
        <f t="array" ref="P280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806" s="19" t="s">
        <v>406</v>
      </c>
    </row>
    <row r="2807" spans="2:18" hidden="1">
      <c r="B2807" t="s">
        <v>63</v>
      </c>
      <c r="C2807" t="s">
        <v>27</v>
      </c>
      <c r="D2807" t="s">
        <v>30</v>
      </c>
      <c r="E2807" t="s">
        <v>894</v>
      </c>
      <c r="F2807" t="s">
        <v>340</v>
      </c>
      <c r="G2807" t="s">
        <v>68</v>
      </c>
      <c r="H2807">
        <v>1</v>
      </c>
      <c r="I2807" t="s">
        <v>227</v>
      </c>
      <c r="J2807" t="s">
        <v>228</v>
      </c>
      <c r="K2807" t="s">
        <v>23</v>
      </c>
      <c r="L2807">
        <v>1.2</v>
      </c>
      <c r="M2807" t="s">
        <v>29</v>
      </c>
      <c r="N2807" t="s">
        <v>41</v>
      </c>
      <c r="P2807" cm="1">
        <f t="array" ref="P280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807" s="19" t="s">
        <v>406</v>
      </c>
    </row>
    <row r="2808" spans="2:18" hidden="1">
      <c r="B2808" t="s">
        <v>61</v>
      </c>
      <c r="C2808" t="s">
        <v>27</v>
      </c>
      <c r="D2808" t="s">
        <v>1241</v>
      </c>
      <c r="E2808" t="s">
        <v>911</v>
      </c>
      <c r="F2808" t="s">
        <v>1327</v>
      </c>
      <c r="G2808" t="s">
        <v>68</v>
      </c>
      <c r="H2808">
        <v>1</v>
      </c>
      <c r="I2808" t="s">
        <v>928</v>
      </c>
      <c r="J2808" t="s">
        <v>929</v>
      </c>
      <c r="K2808" t="s">
        <v>68</v>
      </c>
      <c r="L2808">
        <v>1</v>
      </c>
      <c r="M2808" t="s">
        <v>28</v>
      </c>
      <c r="N2808" t="s">
        <v>166</v>
      </c>
      <c r="P2808" cm="1">
        <f t="array" ref="P2808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808" s="19" t="s">
        <v>406</v>
      </c>
    </row>
    <row r="2809" spans="2:18" hidden="1">
      <c r="B2809" t="s">
        <v>61</v>
      </c>
      <c r="C2809" t="s">
        <v>27</v>
      </c>
      <c r="D2809" t="s">
        <v>1241</v>
      </c>
      <c r="E2809" t="s">
        <v>911</v>
      </c>
      <c r="F2809" t="s">
        <v>1327</v>
      </c>
      <c r="G2809" t="s">
        <v>68</v>
      </c>
      <c r="H2809">
        <v>1</v>
      </c>
      <c r="I2809" t="s">
        <v>1328</v>
      </c>
      <c r="J2809" t="s">
        <v>1329</v>
      </c>
      <c r="K2809" t="s">
        <v>106</v>
      </c>
      <c r="L2809">
        <v>3.6864000000000001E-2</v>
      </c>
      <c r="M2809" t="s">
        <v>29</v>
      </c>
      <c r="N2809" t="s">
        <v>40</v>
      </c>
      <c r="P2809" cm="1">
        <f t="array" ref="P2809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809" s="19" t="s">
        <v>406</v>
      </c>
    </row>
    <row r="2810" spans="2:18" hidden="1">
      <c r="B2810" t="s">
        <v>61</v>
      </c>
      <c r="C2810" t="s">
        <v>27</v>
      </c>
      <c r="D2810" t="s">
        <v>1241</v>
      </c>
      <c r="E2810" t="s">
        <v>911</v>
      </c>
      <c r="F2810" t="s">
        <v>1327</v>
      </c>
      <c r="G2810" t="s">
        <v>68</v>
      </c>
      <c r="H2810">
        <v>1</v>
      </c>
      <c r="I2810" t="s">
        <v>118</v>
      </c>
      <c r="J2810" t="s">
        <v>120</v>
      </c>
      <c r="K2810" t="s">
        <v>23</v>
      </c>
      <c r="L2810">
        <v>0.1265</v>
      </c>
      <c r="M2810" t="s">
        <v>28</v>
      </c>
      <c r="N2810" t="s">
        <v>33</v>
      </c>
      <c r="P2810" cm="1">
        <f t="array" ref="P2810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810" s="19" t="s">
        <v>406</v>
      </c>
    </row>
    <row r="2811" spans="2:18" hidden="1">
      <c r="B2811" t="s">
        <v>61</v>
      </c>
      <c r="C2811" t="s">
        <v>27</v>
      </c>
      <c r="D2811" t="s">
        <v>1241</v>
      </c>
      <c r="E2811" t="s">
        <v>910</v>
      </c>
      <c r="F2811" t="s">
        <v>1330</v>
      </c>
      <c r="G2811" t="s">
        <v>68</v>
      </c>
      <c r="H2811">
        <v>1</v>
      </c>
      <c r="I2811" t="s">
        <v>930</v>
      </c>
      <c r="J2811" t="s">
        <v>931</v>
      </c>
      <c r="K2811" t="s">
        <v>68</v>
      </c>
      <c r="L2811">
        <v>1</v>
      </c>
      <c r="M2811" t="s">
        <v>28</v>
      </c>
      <c r="N2811" t="s">
        <v>166</v>
      </c>
      <c r="P2811" cm="1">
        <f t="array" ref="P2811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811" s="19" t="s">
        <v>406</v>
      </c>
    </row>
    <row r="2812" spans="2:18" hidden="1">
      <c r="B2812" t="s">
        <v>61</v>
      </c>
      <c r="C2812" t="s">
        <v>27</v>
      </c>
      <c r="D2812" t="s">
        <v>1241</v>
      </c>
      <c r="E2812" t="s">
        <v>910</v>
      </c>
      <c r="F2812" t="s">
        <v>1330</v>
      </c>
      <c r="G2812" t="s">
        <v>68</v>
      </c>
      <c r="H2812">
        <v>1</v>
      </c>
      <c r="I2812" t="s">
        <v>1328</v>
      </c>
      <c r="J2812" t="s">
        <v>1329</v>
      </c>
      <c r="K2812" t="s">
        <v>106</v>
      </c>
      <c r="L2812">
        <v>3.6864000000000001E-2</v>
      </c>
      <c r="M2812" t="s">
        <v>29</v>
      </c>
      <c r="N2812" t="s">
        <v>40</v>
      </c>
      <c r="P2812" cm="1">
        <f t="array" ref="P2812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812" s="19" t="s">
        <v>406</v>
      </c>
    </row>
    <row r="2813" spans="2:18" hidden="1">
      <c r="B2813" t="s">
        <v>61</v>
      </c>
      <c r="C2813" t="s">
        <v>27</v>
      </c>
      <c r="D2813" t="s">
        <v>1241</v>
      </c>
      <c r="E2813" t="s">
        <v>910</v>
      </c>
      <c r="F2813" t="s">
        <v>1330</v>
      </c>
      <c r="G2813" t="s">
        <v>68</v>
      </c>
      <c r="H2813">
        <v>1</v>
      </c>
      <c r="I2813" t="s">
        <v>114</v>
      </c>
      <c r="J2813" t="s">
        <v>115</v>
      </c>
      <c r="K2813" t="s">
        <v>23</v>
      </c>
      <c r="L2813">
        <v>0.106</v>
      </c>
      <c r="M2813" t="s">
        <v>28</v>
      </c>
      <c r="N2813" t="s">
        <v>33</v>
      </c>
      <c r="P2813" cm="1">
        <f t="array" ref="P2813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2813" s="19" t="s">
        <v>406</v>
      </c>
    </row>
    <row r="2814" spans="2:18" hidden="1">
      <c r="B2814" t="s">
        <v>60</v>
      </c>
      <c r="C2814" t="s">
        <v>27</v>
      </c>
      <c r="D2814" t="s">
        <v>166</v>
      </c>
      <c r="E2814" t="s">
        <v>930</v>
      </c>
      <c r="F2814" t="s">
        <v>934</v>
      </c>
      <c r="G2814" t="s">
        <v>68</v>
      </c>
      <c r="H2814">
        <v>1</v>
      </c>
      <c r="I2814" t="s">
        <v>932</v>
      </c>
      <c r="J2814" t="s">
        <v>933</v>
      </c>
      <c r="K2814" t="s">
        <v>23</v>
      </c>
      <c r="L2814">
        <v>4.1000000000000002E-2</v>
      </c>
      <c r="M2814" t="s">
        <v>28</v>
      </c>
      <c r="N2814" t="s">
        <v>168</v>
      </c>
      <c r="P2814" cm="1">
        <f t="array" ref="P2814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2814" s="19" t="s">
        <v>406</v>
      </c>
    </row>
    <row r="2815" spans="2:18" hidden="1">
      <c r="B2815" t="s">
        <v>60</v>
      </c>
      <c r="C2815" t="s">
        <v>27</v>
      </c>
      <c r="D2815" t="s">
        <v>166</v>
      </c>
      <c r="E2815" t="s">
        <v>928</v>
      </c>
      <c r="F2815" t="s">
        <v>935</v>
      </c>
      <c r="G2815" t="s">
        <v>68</v>
      </c>
      <c r="H2815">
        <v>1</v>
      </c>
      <c r="I2815" t="s">
        <v>936</v>
      </c>
      <c r="J2815" t="s">
        <v>937</v>
      </c>
      <c r="K2815" t="s">
        <v>23</v>
      </c>
      <c r="L2815">
        <v>4.9000000000000002E-2</v>
      </c>
      <c r="M2815" t="s">
        <v>28</v>
      </c>
      <c r="N2815" t="s">
        <v>168</v>
      </c>
      <c r="P2815" cm="1">
        <f t="array" ref="P2815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2815" s="19" t="s">
        <v>406</v>
      </c>
    </row>
    <row r="2816" spans="2:18" hidden="1">
      <c r="B2816" t="s">
        <v>65</v>
      </c>
      <c r="C2816" t="s">
        <v>27</v>
      </c>
      <c r="D2816" t="s">
        <v>168</v>
      </c>
      <c r="E2816" t="s">
        <v>932</v>
      </c>
      <c r="F2816" t="s">
        <v>938</v>
      </c>
      <c r="G2816" t="s">
        <v>23</v>
      </c>
      <c r="H2816">
        <v>1</v>
      </c>
      <c r="I2816" t="s">
        <v>53</v>
      </c>
      <c r="J2816" t="s">
        <v>54</v>
      </c>
      <c r="K2816" t="s">
        <v>23</v>
      </c>
      <c r="L2816">
        <v>1</v>
      </c>
      <c r="M2816" t="s">
        <v>29</v>
      </c>
      <c r="N2816" t="s">
        <v>41</v>
      </c>
      <c r="P2816" cm="1">
        <f t="array" ref="P2816">IF(BOM_NOUR[[#This Row],[STAGE]]="05.Assembly",
SUMPRODUCT(--(BOM_NOUR[[#This Row],[STAGE]]=TW_T[STAGE])*(BOM_NOUR[[#This Row],[Mgroup]]=TW_T[Mgroup]),TW_T[TW]),
SUMPRODUCT(--(BOM_NOUR[[#This Row],[STAGE]]=TW_T[STAGE]),TW_T[TW]))</f>
        <v>2.0375705005780567E-3</v>
      </c>
      <c r="R2816" s="19" t="s">
        <v>406</v>
      </c>
    </row>
    <row r="2817" spans="2:18" hidden="1">
      <c r="B2817" t="s">
        <v>65</v>
      </c>
      <c r="C2817" t="s">
        <v>27</v>
      </c>
      <c r="D2817" t="s">
        <v>168</v>
      </c>
      <c r="E2817" t="s">
        <v>936</v>
      </c>
      <c r="F2817" t="s">
        <v>939</v>
      </c>
      <c r="G2817" t="s">
        <v>23</v>
      </c>
      <c r="H2817">
        <v>1</v>
      </c>
      <c r="I2817" t="s">
        <v>55</v>
      </c>
      <c r="J2817" t="s">
        <v>56</v>
      </c>
      <c r="K2817" t="s">
        <v>23</v>
      </c>
      <c r="L2817">
        <v>1</v>
      </c>
      <c r="M2817" t="s">
        <v>29</v>
      </c>
      <c r="N2817" t="s">
        <v>41</v>
      </c>
      <c r="P2817" cm="1">
        <f t="array" ref="P2817">IF(BOM_NOUR[[#This Row],[STAGE]]="05.Assembly",
SUMPRODUCT(--(BOM_NOUR[[#This Row],[STAGE]]=TW_T[STAGE])*(BOM_NOUR[[#This Row],[Mgroup]]=TW_T[Mgroup]),TW_T[TW]),
SUMPRODUCT(--(BOM_NOUR[[#This Row],[STAGE]]=TW_T[STAGE]),TW_T[TW]))</f>
        <v>2.0375705005780567E-3</v>
      </c>
      <c r="R2817" s="19" t="s">
        <v>406</v>
      </c>
    </row>
    <row r="2818" spans="2:18" hidden="1">
      <c r="B2818" t="s">
        <v>63</v>
      </c>
      <c r="C2818" t="s">
        <v>27</v>
      </c>
      <c r="D2818" t="s">
        <v>30</v>
      </c>
      <c r="E2818" t="s">
        <v>940</v>
      </c>
      <c r="F2818" t="s">
        <v>945</v>
      </c>
      <c r="G2818" t="s">
        <v>68</v>
      </c>
      <c r="H2818">
        <v>1</v>
      </c>
      <c r="I2818" t="s">
        <v>91</v>
      </c>
      <c r="J2818" t="s">
        <v>943</v>
      </c>
      <c r="K2818" t="s">
        <v>68</v>
      </c>
      <c r="L2818">
        <v>48</v>
      </c>
      <c r="M2818" t="s">
        <v>28</v>
      </c>
      <c r="N2818" t="s">
        <v>32</v>
      </c>
      <c r="P2818" cm="1">
        <f t="array" ref="P281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18" s="19" t="s">
        <v>406</v>
      </c>
    </row>
    <row r="2819" spans="2:18" hidden="1">
      <c r="B2819" t="s">
        <v>63</v>
      </c>
      <c r="C2819" t="s">
        <v>27</v>
      </c>
      <c r="D2819" t="s">
        <v>30</v>
      </c>
      <c r="E2819" t="s">
        <v>940</v>
      </c>
      <c r="F2819" t="s">
        <v>945</v>
      </c>
      <c r="G2819" t="s">
        <v>68</v>
      </c>
      <c r="H2819">
        <v>1</v>
      </c>
      <c r="I2819" t="s">
        <v>87</v>
      </c>
      <c r="J2819" t="s">
        <v>944</v>
      </c>
      <c r="K2819" t="s">
        <v>68</v>
      </c>
      <c r="L2819">
        <v>42</v>
      </c>
      <c r="M2819" t="s">
        <v>28</v>
      </c>
      <c r="N2819" t="s">
        <v>32</v>
      </c>
      <c r="P2819" cm="1">
        <f t="array" ref="P281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19" s="19" t="s">
        <v>406</v>
      </c>
    </row>
    <row r="2820" spans="2:18" hidden="1">
      <c r="B2820" t="s">
        <v>63</v>
      </c>
      <c r="C2820" t="s">
        <v>27</v>
      </c>
      <c r="D2820" t="s">
        <v>30</v>
      </c>
      <c r="E2820" t="s">
        <v>940</v>
      </c>
      <c r="F2820" t="s">
        <v>945</v>
      </c>
      <c r="G2820" t="s">
        <v>68</v>
      </c>
      <c r="H2820">
        <v>1</v>
      </c>
      <c r="I2820" t="s">
        <v>248</v>
      </c>
      <c r="J2820" t="s">
        <v>968</v>
      </c>
      <c r="K2820" t="s">
        <v>106</v>
      </c>
      <c r="L2820">
        <v>1.71576</v>
      </c>
      <c r="M2820" t="s">
        <v>29</v>
      </c>
      <c r="N2820" t="s">
        <v>38</v>
      </c>
      <c r="P2820" cm="1">
        <f t="array" ref="P282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20" s="19" t="s">
        <v>406</v>
      </c>
    </row>
    <row r="2821" spans="2:18" hidden="1">
      <c r="B2821" t="s">
        <v>63</v>
      </c>
      <c r="C2821" t="s">
        <v>27</v>
      </c>
      <c r="D2821" t="s">
        <v>30</v>
      </c>
      <c r="E2821" t="s">
        <v>940</v>
      </c>
      <c r="F2821" t="s">
        <v>945</v>
      </c>
      <c r="G2821" t="s">
        <v>68</v>
      </c>
      <c r="H2821">
        <v>1</v>
      </c>
      <c r="I2821" t="s">
        <v>892</v>
      </c>
      <c r="J2821" t="s">
        <v>914</v>
      </c>
      <c r="K2821" t="s">
        <v>68</v>
      </c>
      <c r="L2821">
        <v>1</v>
      </c>
      <c r="M2821" t="s">
        <v>29</v>
      </c>
      <c r="N2821" t="s">
        <v>34</v>
      </c>
      <c r="P2821" cm="1">
        <f t="array" ref="P282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821" s="19" t="s">
        <v>406</v>
      </c>
    </row>
    <row r="2822" spans="2:18" hidden="1">
      <c r="B2822" t="s">
        <v>63</v>
      </c>
      <c r="C2822" t="s">
        <v>27</v>
      </c>
      <c r="D2822" t="s">
        <v>30</v>
      </c>
      <c r="E2822" t="s">
        <v>940</v>
      </c>
      <c r="F2822" t="s">
        <v>945</v>
      </c>
      <c r="G2822" t="s">
        <v>68</v>
      </c>
      <c r="H2822">
        <v>1</v>
      </c>
      <c r="I2822" t="s">
        <v>941</v>
      </c>
      <c r="J2822" t="s">
        <v>942</v>
      </c>
      <c r="K2822" t="s">
        <v>68</v>
      </c>
      <c r="L2822">
        <v>1</v>
      </c>
      <c r="M2822" t="s">
        <v>29</v>
      </c>
      <c r="N2822" t="s">
        <v>35</v>
      </c>
      <c r="P2822" cm="1">
        <f t="array" ref="P282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822" s="19" t="s">
        <v>406</v>
      </c>
    </row>
    <row r="2823" spans="2:18" hidden="1">
      <c r="B2823" t="s">
        <v>63</v>
      </c>
      <c r="C2823" t="s">
        <v>27</v>
      </c>
      <c r="D2823" t="s">
        <v>30</v>
      </c>
      <c r="E2823" t="s">
        <v>940</v>
      </c>
      <c r="F2823" t="s">
        <v>945</v>
      </c>
      <c r="G2823" t="s">
        <v>68</v>
      </c>
      <c r="H2823">
        <v>1</v>
      </c>
      <c r="I2823" t="s">
        <v>227</v>
      </c>
      <c r="J2823" t="s">
        <v>228</v>
      </c>
      <c r="K2823" t="s">
        <v>23</v>
      </c>
      <c r="L2823">
        <v>1.4</v>
      </c>
      <c r="M2823" t="s">
        <v>29</v>
      </c>
      <c r="N2823" t="s">
        <v>41</v>
      </c>
      <c r="P2823" cm="1">
        <f t="array" ref="P282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823" s="19" t="s">
        <v>406</v>
      </c>
    </row>
    <row r="2824" spans="2:18" hidden="1">
      <c r="B2824" t="s">
        <v>64</v>
      </c>
      <c r="C2824" t="s">
        <v>26</v>
      </c>
      <c r="D2824" t="s">
        <v>905</v>
      </c>
      <c r="E2824" t="s">
        <v>951</v>
      </c>
      <c r="F2824" t="s">
        <v>945</v>
      </c>
      <c r="G2824" t="s">
        <v>512</v>
      </c>
      <c r="H2824">
        <v>1</v>
      </c>
      <c r="I2824" t="s">
        <v>940</v>
      </c>
      <c r="J2824" t="s">
        <v>945</v>
      </c>
      <c r="K2824" t="s">
        <v>68</v>
      </c>
      <c r="L2824">
        <v>1</v>
      </c>
      <c r="M2824" t="s">
        <v>28</v>
      </c>
      <c r="N2824" t="s">
        <v>30</v>
      </c>
      <c r="P2824" cm="1">
        <f t="array" ref="P28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24" s="19" t="s">
        <v>406</v>
      </c>
    </row>
    <row r="2825" spans="2:18" hidden="1">
      <c r="B2825" t="s">
        <v>64</v>
      </c>
      <c r="C2825" t="s">
        <v>26</v>
      </c>
      <c r="D2825" t="s">
        <v>905</v>
      </c>
      <c r="E2825" t="s">
        <v>951</v>
      </c>
      <c r="F2825" t="s">
        <v>945</v>
      </c>
      <c r="G2825" t="s">
        <v>512</v>
      </c>
      <c r="H2825">
        <v>1</v>
      </c>
      <c r="I2825" t="s">
        <v>658</v>
      </c>
      <c r="J2825" t="s">
        <v>659</v>
      </c>
      <c r="K2825" t="s">
        <v>512</v>
      </c>
      <c r="L2825">
        <v>1</v>
      </c>
      <c r="M2825" t="s">
        <v>29</v>
      </c>
      <c r="N2825" t="s">
        <v>19</v>
      </c>
      <c r="P2825" cm="1">
        <f t="array" ref="P28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25" s="19" t="s">
        <v>406</v>
      </c>
    </row>
    <row r="2826" spans="2:18" hidden="1">
      <c r="B2826" t="s">
        <v>64</v>
      </c>
      <c r="C2826" t="s">
        <v>26</v>
      </c>
      <c r="D2826" t="s">
        <v>905</v>
      </c>
      <c r="E2826" t="s">
        <v>951</v>
      </c>
      <c r="F2826" t="s">
        <v>945</v>
      </c>
      <c r="G2826" t="s">
        <v>512</v>
      </c>
      <c r="H2826">
        <v>1</v>
      </c>
      <c r="I2826" t="s">
        <v>650</v>
      </c>
      <c r="J2826" t="s">
        <v>651</v>
      </c>
      <c r="K2826" t="s">
        <v>512</v>
      </c>
      <c r="L2826">
        <v>1</v>
      </c>
      <c r="M2826" t="s">
        <v>29</v>
      </c>
      <c r="N2826" t="s">
        <v>19</v>
      </c>
      <c r="P2826" cm="1">
        <f t="array" ref="P28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26" s="19" t="s">
        <v>406</v>
      </c>
    </row>
    <row r="2827" spans="2:18" s="19" customFormat="1" hidden="1">
      <c r="B2827" s="19" t="s">
        <v>64</v>
      </c>
      <c r="C2827" s="19" t="s">
        <v>26</v>
      </c>
      <c r="D2827" s="19" t="s">
        <v>905</v>
      </c>
      <c r="E2827" s="19" t="s">
        <v>951</v>
      </c>
      <c r="F2827" s="19" t="s">
        <v>945</v>
      </c>
      <c r="G2827" s="19" t="s">
        <v>512</v>
      </c>
      <c r="H2827" s="19">
        <v>1</v>
      </c>
      <c r="I2827" s="19" t="s">
        <v>497</v>
      </c>
      <c r="J2827" s="19" t="s">
        <v>1130</v>
      </c>
      <c r="K2827" s="19" t="s">
        <v>512</v>
      </c>
      <c r="L2827" s="19">
        <v>6</v>
      </c>
      <c r="M2827" s="19" t="s">
        <v>29</v>
      </c>
      <c r="N2827" s="19" t="s">
        <v>44</v>
      </c>
      <c r="P2827" s="19" cm="1">
        <f t="array" ref="P28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27" s="19" t="s">
        <v>406</v>
      </c>
    </row>
    <row r="2828" spans="2:18" hidden="1">
      <c r="B2828" t="s">
        <v>64</v>
      </c>
      <c r="C2828" t="s">
        <v>26</v>
      </c>
      <c r="D2828" t="s">
        <v>905</v>
      </c>
      <c r="E2828" t="s">
        <v>951</v>
      </c>
      <c r="F2828" t="s">
        <v>945</v>
      </c>
      <c r="G2828" t="s">
        <v>512</v>
      </c>
      <c r="H2828">
        <v>1</v>
      </c>
      <c r="I2828" t="s">
        <v>560</v>
      </c>
      <c r="J2828" t="s">
        <v>561</v>
      </c>
      <c r="K2828" t="s">
        <v>512</v>
      </c>
      <c r="L2828">
        <v>1</v>
      </c>
      <c r="M2828" t="s">
        <v>29</v>
      </c>
      <c r="N2828" t="s">
        <v>19</v>
      </c>
      <c r="P2828" cm="1">
        <f t="array" ref="P28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28" s="19" t="s">
        <v>406</v>
      </c>
    </row>
    <row r="2829" spans="2:18" hidden="1">
      <c r="B2829" t="s">
        <v>64</v>
      </c>
      <c r="C2829" t="s">
        <v>26</v>
      </c>
      <c r="D2829" t="s">
        <v>905</v>
      </c>
      <c r="E2829" t="s">
        <v>951</v>
      </c>
      <c r="F2829" t="s">
        <v>945</v>
      </c>
      <c r="G2829" t="s">
        <v>512</v>
      </c>
      <c r="H2829">
        <v>1</v>
      </c>
      <c r="I2829" t="s">
        <v>752</v>
      </c>
      <c r="J2829" t="s">
        <v>955</v>
      </c>
      <c r="K2829" t="s">
        <v>512</v>
      </c>
      <c r="L2829">
        <v>1</v>
      </c>
      <c r="M2829" t="s">
        <v>29</v>
      </c>
      <c r="N2829" t="s">
        <v>19</v>
      </c>
      <c r="P2829" cm="1">
        <f t="array" ref="P28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29" s="19" t="s">
        <v>406</v>
      </c>
    </row>
    <row r="2830" spans="2:18" hidden="1">
      <c r="B2830" t="s">
        <v>64</v>
      </c>
      <c r="C2830" t="s">
        <v>26</v>
      </c>
      <c r="D2830" t="s">
        <v>905</v>
      </c>
      <c r="E2830" t="s">
        <v>951</v>
      </c>
      <c r="F2830" t="s">
        <v>945</v>
      </c>
      <c r="G2830" t="s">
        <v>512</v>
      </c>
      <c r="H2830">
        <v>1</v>
      </c>
      <c r="I2830" t="s">
        <v>753</v>
      </c>
      <c r="J2830" t="s">
        <v>956</v>
      </c>
      <c r="K2830" t="s">
        <v>512</v>
      </c>
      <c r="L2830">
        <v>1</v>
      </c>
      <c r="M2830" t="s">
        <v>29</v>
      </c>
      <c r="N2830" t="s">
        <v>19</v>
      </c>
      <c r="P2830" cm="1">
        <f t="array" ref="P28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30" s="19" t="s">
        <v>406</v>
      </c>
    </row>
    <row r="2831" spans="2:18" hidden="1">
      <c r="B2831" t="s">
        <v>64</v>
      </c>
      <c r="C2831" t="s">
        <v>26</v>
      </c>
      <c r="D2831" t="s">
        <v>905</v>
      </c>
      <c r="E2831" t="s">
        <v>951</v>
      </c>
      <c r="F2831" t="s">
        <v>945</v>
      </c>
      <c r="G2831" t="s">
        <v>512</v>
      </c>
      <c r="H2831">
        <v>1</v>
      </c>
      <c r="I2831" t="s">
        <v>755</v>
      </c>
      <c r="J2831" t="s">
        <v>957</v>
      </c>
      <c r="K2831" t="s">
        <v>512</v>
      </c>
      <c r="L2831">
        <v>1</v>
      </c>
      <c r="M2831" t="s">
        <v>29</v>
      </c>
      <c r="N2831" t="s">
        <v>19</v>
      </c>
      <c r="P2831" cm="1">
        <f t="array" ref="P28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31" s="19" t="s">
        <v>406</v>
      </c>
    </row>
    <row r="2832" spans="2:18" hidden="1">
      <c r="B2832" t="s">
        <v>64</v>
      </c>
      <c r="C2832" t="s">
        <v>26</v>
      </c>
      <c r="D2832" t="s">
        <v>905</v>
      </c>
      <c r="E2832" t="s">
        <v>951</v>
      </c>
      <c r="F2832" t="s">
        <v>945</v>
      </c>
      <c r="G2832" t="s">
        <v>512</v>
      </c>
      <c r="H2832">
        <v>1</v>
      </c>
      <c r="I2832" t="s">
        <v>757</v>
      </c>
      <c r="J2832" t="s">
        <v>958</v>
      </c>
      <c r="K2832" t="s">
        <v>512</v>
      </c>
      <c r="L2832">
        <v>1</v>
      </c>
      <c r="M2832" t="s">
        <v>29</v>
      </c>
      <c r="N2832" t="s">
        <v>19</v>
      </c>
      <c r="P2832" cm="1">
        <f t="array" ref="P28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32" s="19" t="s">
        <v>406</v>
      </c>
    </row>
    <row r="2833" spans="2:18" hidden="1">
      <c r="B2833" t="s">
        <v>64</v>
      </c>
      <c r="C2833" t="s">
        <v>26</v>
      </c>
      <c r="D2833" t="s">
        <v>905</v>
      </c>
      <c r="E2833" t="s">
        <v>951</v>
      </c>
      <c r="F2833" t="s">
        <v>945</v>
      </c>
      <c r="G2833" t="s">
        <v>68</v>
      </c>
      <c r="H2833">
        <v>1</v>
      </c>
      <c r="I2833" t="s">
        <v>229</v>
      </c>
      <c r="J2833" t="s">
        <v>230</v>
      </c>
      <c r="K2833" t="s">
        <v>23</v>
      </c>
      <c r="L2833">
        <v>6</v>
      </c>
      <c r="M2833" t="s">
        <v>28</v>
      </c>
      <c r="N2833" t="s">
        <v>36</v>
      </c>
      <c r="P2833" cm="1">
        <f t="array" ref="P28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33" s="19" t="s">
        <v>406</v>
      </c>
    </row>
    <row r="2834" spans="2:18" hidden="1">
      <c r="B2834" t="s">
        <v>64</v>
      </c>
      <c r="C2834" t="s">
        <v>26</v>
      </c>
      <c r="D2834" t="s">
        <v>905</v>
      </c>
      <c r="E2834" t="s">
        <v>951</v>
      </c>
      <c r="F2834" t="s">
        <v>945</v>
      </c>
      <c r="G2834" t="s">
        <v>68</v>
      </c>
      <c r="H2834">
        <v>1</v>
      </c>
      <c r="I2834" t="s">
        <v>949</v>
      </c>
      <c r="J2834" t="s">
        <v>490</v>
      </c>
      <c r="K2834" t="s">
        <v>512</v>
      </c>
      <c r="L2834">
        <v>1</v>
      </c>
      <c r="M2834" t="s">
        <v>29</v>
      </c>
      <c r="N2834" t="s">
        <v>42</v>
      </c>
      <c r="P2834" cm="1">
        <f t="array" ref="P28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34" s="19" t="s">
        <v>406</v>
      </c>
    </row>
    <row r="2835" spans="2:18" hidden="1">
      <c r="B2835" t="s">
        <v>64</v>
      </c>
      <c r="C2835" t="s">
        <v>26</v>
      </c>
      <c r="D2835" t="s">
        <v>905</v>
      </c>
      <c r="E2835" t="s">
        <v>951</v>
      </c>
      <c r="F2835" t="s">
        <v>945</v>
      </c>
      <c r="G2835" t="s">
        <v>512</v>
      </c>
      <c r="H2835">
        <v>1</v>
      </c>
      <c r="I2835" t="s">
        <v>755</v>
      </c>
      <c r="J2835" t="s">
        <v>957</v>
      </c>
      <c r="K2835" t="s">
        <v>512</v>
      </c>
      <c r="L2835">
        <v>1</v>
      </c>
      <c r="M2835" t="s">
        <v>29</v>
      </c>
      <c r="N2835" t="s">
        <v>19</v>
      </c>
      <c r="P2835" cm="1">
        <f t="array" ref="P28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35" s="19" t="s">
        <v>406</v>
      </c>
    </row>
    <row r="2836" spans="2:18" hidden="1">
      <c r="B2836" t="s">
        <v>63</v>
      </c>
      <c r="C2836" t="s">
        <v>27</v>
      </c>
      <c r="D2836" t="s">
        <v>30</v>
      </c>
      <c r="E2836" t="s">
        <v>946</v>
      </c>
      <c r="F2836" t="s">
        <v>947</v>
      </c>
      <c r="G2836" t="s">
        <v>68</v>
      </c>
      <c r="H2836">
        <v>1</v>
      </c>
      <c r="I2836" t="s">
        <v>91</v>
      </c>
      <c r="J2836" t="s">
        <v>943</v>
      </c>
      <c r="K2836" t="s">
        <v>68</v>
      </c>
      <c r="L2836">
        <v>30</v>
      </c>
      <c r="M2836" t="s">
        <v>28</v>
      </c>
      <c r="N2836" t="s">
        <v>32</v>
      </c>
      <c r="P2836" cm="1">
        <f t="array" ref="P283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36" s="19" t="s">
        <v>406</v>
      </c>
    </row>
    <row r="2837" spans="2:18" hidden="1">
      <c r="B2837" t="s">
        <v>63</v>
      </c>
      <c r="C2837" t="s">
        <v>27</v>
      </c>
      <c r="D2837" t="s">
        <v>30</v>
      </c>
      <c r="E2837" t="s">
        <v>946</v>
      </c>
      <c r="F2837" t="s">
        <v>947</v>
      </c>
      <c r="G2837" t="s">
        <v>68</v>
      </c>
      <c r="H2837">
        <v>1</v>
      </c>
      <c r="I2837" t="s">
        <v>87</v>
      </c>
      <c r="J2837" t="s">
        <v>944</v>
      </c>
      <c r="K2837" t="s">
        <v>68</v>
      </c>
      <c r="L2837">
        <v>24</v>
      </c>
      <c r="M2837" t="s">
        <v>28</v>
      </c>
      <c r="N2837" t="s">
        <v>32</v>
      </c>
      <c r="P2837" cm="1">
        <f t="array" ref="P283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37" s="19" t="s">
        <v>406</v>
      </c>
    </row>
    <row r="2838" spans="2:18" hidden="1">
      <c r="B2838" t="s">
        <v>63</v>
      </c>
      <c r="C2838" t="s">
        <v>27</v>
      </c>
      <c r="D2838" t="s">
        <v>30</v>
      </c>
      <c r="E2838" t="s">
        <v>946</v>
      </c>
      <c r="F2838" t="s">
        <v>947</v>
      </c>
      <c r="G2838" t="s">
        <v>68</v>
      </c>
      <c r="H2838">
        <v>1</v>
      </c>
      <c r="I2838" t="s">
        <v>248</v>
      </c>
      <c r="J2838" t="s">
        <v>968</v>
      </c>
      <c r="K2838" t="s">
        <v>106</v>
      </c>
      <c r="L2838">
        <v>1.0723499999999999</v>
      </c>
      <c r="M2838" t="s">
        <v>29</v>
      </c>
      <c r="N2838" t="s">
        <v>38</v>
      </c>
      <c r="P2838" cm="1">
        <f t="array" ref="P283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38" s="19" t="s">
        <v>406</v>
      </c>
    </row>
    <row r="2839" spans="2:18" hidden="1">
      <c r="B2839" t="s">
        <v>63</v>
      </c>
      <c r="C2839" t="s">
        <v>27</v>
      </c>
      <c r="D2839" t="s">
        <v>30</v>
      </c>
      <c r="E2839" t="s">
        <v>946</v>
      </c>
      <c r="F2839" t="s">
        <v>947</v>
      </c>
      <c r="G2839" t="s">
        <v>68</v>
      </c>
      <c r="H2839">
        <v>1</v>
      </c>
      <c r="I2839" t="s">
        <v>257</v>
      </c>
      <c r="J2839" t="s">
        <v>982</v>
      </c>
      <c r="K2839" t="s">
        <v>68</v>
      </c>
      <c r="L2839">
        <v>1</v>
      </c>
      <c r="M2839" t="s">
        <v>29</v>
      </c>
      <c r="N2839" t="s">
        <v>34</v>
      </c>
      <c r="P2839" cm="1">
        <f t="array" ref="P283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839" s="19" t="s">
        <v>406</v>
      </c>
    </row>
    <row r="2840" spans="2:18" hidden="1">
      <c r="B2840" t="s">
        <v>63</v>
      </c>
      <c r="C2840" t="s">
        <v>27</v>
      </c>
      <c r="D2840" t="s">
        <v>30</v>
      </c>
      <c r="E2840" t="s">
        <v>946</v>
      </c>
      <c r="F2840" t="s">
        <v>947</v>
      </c>
      <c r="G2840" t="s">
        <v>68</v>
      </c>
      <c r="H2840">
        <v>1</v>
      </c>
      <c r="I2840" t="s">
        <v>316</v>
      </c>
      <c r="J2840" t="s">
        <v>948</v>
      </c>
      <c r="K2840" t="s">
        <v>68</v>
      </c>
      <c r="L2840">
        <v>1</v>
      </c>
      <c r="M2840" t="s">
        <v>29</v>
      </c>
      <c r="N2840" t="s">
        <v>35</v>
      </c>
      <c r="P2840" cm="1">
        <f t="array" ref="P284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840" s="19" t="s">
        <v>406</v>
      </c>
    </row>
    <row r="2841" spans="2:18" hidden="1">
      <c r="B2841" t="s">
        <v>64</v>
      </c>
      <c r="C2841" t="s">
        <v>26</v>
      </c>
      <c r="D2841" t="s">
        <v>905</v>
      </c>
      <c r="E2841" t="s">
        <v>1331</v>
      </c>
      <c r="F2841" t="s">
        <v>324</v>
      </c>
      <c r="G2841" t="s">
        <v>68</v>
      </c>
      <c r="H2841">
        <v>1</v>
      </c>
      <c r="I2841" t="s">
        <v>229</v>
      </c>
      <c r="J2841" t="s">
        <v>230</v>
      </c>
      <c r="K2841" t="s">
        <v>23</v>
      </c>
      <c r="L2841">
        <v>6.9249999999999998</v>
      </c>
      <c r="M2841" t="s">
        <v>28</v>
      </c>
      <c r="N2841" t="s">
        <v>36</v>
      </c>
      <c r="P2841" cm="1">
        <f t="array" ref="P28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41" s="19" t="s">
        <v>406</v>
      </c>
    </row>
    <row r="2842" spans="2:18" hidden="1">
      <c r="B2842" t="s">
        <v>64</v>
      </c>
      <c r="C2842" t="s">
        <v>26</v>
      </c>
      <c r="D2842" t="s">
        <v>905</v>
      </c>
      <c r="E2842" t="s">
        <v>1331</v>
      </c>
      <c r="F2842" t="s">
        <v>324</v>
      </c>
      <c r="G2842" t="s">
        <v>68</v>
      </c>
      <c r="H2842">
        <v>1</v>
      </c>
      <c r="I2842" t="s">
        <v>1332</v>
      </c>
      <c r="J2842" t="s">
        <v>324</v>
      </c>
      <c r="K2842" t="s">
        <v>68</v>
      </c>
      <c r="L2842">
        <v>1</v>
      </c>
      <c r="M2842" t="s">
        <v>28</v>
      </c>
      <c r="N2842" t="s">
        <v>30</v>
      </c>
      <c r="P2842" cm="1">
        <f t="array" ref="P28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42" s="19" t="s">
        <v>406</v>
      </c>
    </row>
    <row r="2843" spans="2:18" hidden="1">
      <c r="B2843" t="s">
        <v>64</v>
      </c>
      <c r="C2843" t="s">
        <v>26</v>
      </c>
      <c r="D2843" t="s">
        <v>905</v>
      </c>
      <c r="E2843" t="s">
        <v>1331</v>
      </c>
      <c r="F2843" t="s">
        <v>324</v>
      </c>
      <c r="G2843" t="s">
        <v>68</v>
      </c>
      <c r="H2843">
        <v>1</v>
      </c>
      <c r="I2843" t="s">
        <v>499</v>
      </c>
      <c r="J2843" t="s">
        <v>1113</v>
      </c>
      <c r="K2843" t="s">
        <v>68</v>
      </c>
      <c r="L2843">
        <v>1</v>
      </c>
      <c r="M2843" t="s">
        <v>29</v>
      </c>
      <c r="N2843" t="s">
        <v>43</v>
      </c>
      <c r="P2843" cm="1">
        <f t="array" ref="P28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43" s="19" t="s">
        <v>406</v>
      </c>
    </row>
    <row r="2844" spans="2:18" hidden="1">
      <c r="B2844" t="s">
        <v>64</v>
      </c>
      <c r="C2844" t="s">
        <v>26</v>
      </c>
      <c r="D2844" t="s">
        <v>905</v>
      </c>
      <c r="E2844" t="s">
        <v>1331</v>
      </c>
      <c r="F2844" t="s">
        <v>324</v>
      </c>
      <c r="G2844" t="s">
        <v>512</v>
      </c>
      <c r="H2844">
        <v>1</v>
      </c>
      <c r="I2844" t="s">
        <v>513</v>
      </c>
      <c r="J2844" t="s">
        <v>514</v>
      </c>
      <c r="K2844" t="s">
        <v>512</v>
      </c>
      <c r="L2844">
        <v>1</v>
      </c>
      <c r="M2844" t="s">
        <v>29</v>
      </c>
      <c r="N2844" t="s">
        <v>19</v>
      </c>
      <c r="P2844" cm="1">
        <f t="array" ref="P28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44" s="19" t="s">
        <v>406</v>
      </c>
    </row>
    <row r="2845" spans="2:18" hidden="1">
      <c r="B2845" t="s">
        <v>64</v>
      </c>
      <c r="C2845" t="s">
        <v>26</v>
      </c>
      <c r="D2845" t="s">
        <v>905</v>
      </c>
      <c r="E2845" t="s">
        <v>1331</v>
      </c>
      <c r="F2845" t="s">
        <v>324</v>
      </c>
      <c r="G2845" t="s">
        <v>512</v>
      </c>
      <c r="H2845">
        <v>1</v>
      </c>
      <c r="I2845" t="s">
        <v>537</v>
      </c>
      <c r="J2845" t="s">
        <v>538</v>
      </c>
      <c r="K2845" t="s">
        <v>512</v>
      </c>
      <c r="L2845">
        <v>1</v>
      </c>
      <c r="M2845" t="s">
        <v>29</v>
      </c>
      <c r="N2845" t="s">
        <v>19</v>
      </c>
      <c r="P2845" cm="1">
        <f t="array" ref="P28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45" s="19" t="s">
        <v>406</v>
      </c>
    </row>
    <row r="2846" spans="2:18" hidden="1">
      <c r="B2846" t="s">
        <v>64</v>
      </c>
      <c r="C2846" t="s">
        <v>26</v>
      </c>
      <c r="D2846" t="s">
        <v>905</v>
      </c>
      <c r="E2846" t="s">
        <v>1331</v>
      </c>
      <c r="F2846" t="s">
        <v>324</v>
      </c>
      <c r="G2846" t="s">
        <v>512</v>
      </c>
      <c r="H2846">
        <v>1</v>
      </c>
      <c r="I2846" t="s">
        <v>539</v>
      </c>
      <c r="J2846" t="s">
        <v>540</v>
      </c>
      <c r="K2846" t="s">
        <v>512</v>
      </c>
      <c r="L2846">
        <v>1</v>
      </c>
      <c r="M2846" t="s">
        <v>29</v>
      </c>
      <c r="N2846" t="s">
        <v>19</v>
      </c>
      <c r="P2846" cm="1">
        <f t="array" ref="P28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46" s="19" t="s">
        <v>406</v>
      </c>
    </row>
    <row r="2847" spans="2:18" hidden="1">
      <c r="B2847" t="s">
        <v>64</v>
      </c>
      <c r="C2847" t="s">
        <v>26</v>
      </c>
      <c r="D2847" t="s">
        <v>905</v>
      </c>
      <c r="E2847" t="s">
        <v>1331</v>
      </c>
      <c r="F2847" t="s">
        <v>324</v>
      </c>
      <c r="G2847" t="s">
        <v>512</v>
      </c>
      <c r="H2847">
        <v>1</v>
      </c>
      <c r="I2847" t="s">
        <v>755</v>
      </c>
      <c r="J2847" t="s">
        <v>957</v>
      </c>
      <c r="K2847" t="s">
        <v>512</v>
      </c>
      <c r="L2847">
        <v>1</v>
      </c>
      <c r="M2847" t="s">
        <v>29</v>
      </c>
      <c r="N2847" t="s">
        <v>19</v>
      </c>
      <c r="P2847" cm="1">
        <f t="array" ref="P28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47" s="19" t="s">
        <v>406</v>
      </c>
    </row>
    <row r="2848" spans="2:18" hidden="1">
      <c r="B2848" t="s">
        <v>64</v>
      </c>
      <c r="C2848" t="s">
        <v>26</v>
      </c>
      <c r="D2848" t="s">
        <v>905</v>
      </c>
      <c r="E2848" t="s">
        <v>1331</v>
      </c>
      <c r="F2848" t="s">
        <v>324</v>
      </c>
      <c r="G2848" t="s">
        <v>512</v>
      </c>
      <c r="H2848">
        <v>1</v>
      </c>
      <c r="I2848" t="s">
        <v>757</v>
      </c>
      <c r="J2848" t="s">
        <v>958</v>
      </c>
      <c r="K2848" t="s">
        <v>512</v>
      </c>
      <c r="L2848">
        <v>1</v>
      </c>
      <c r="M2848" t="s">
        <v>29</v>
      </c>
      <c r="N2848" t="s">
        <v>19</v>
      </c>
      <c r="P2848" cm="1">
        <f t="array" ref="P28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48" s="19" t="s">
        <v>406</v>
      </c>
    </row>
    <row r="2849" spans="2:18" hidden="1">
      <c r="B2849" t="s">
        <v>63</v>
      </c>
      <c r="C2849" t="s">
        <v>27</v>
      </c>
      <c r="D2849" t="s">
        <v>30</v>
      </c>
      <c r="E2849" t="s">
        <v>1332</v>
      </c>
      <c r="F2849" t="s">
        <v>324</v>
      </c>
      <c r="G2849" t="s">
        <v>68</v>
      </c>
      <c r="H2849">
        <v>1</v>
      </c>
      <c r="I2849" t="s">
        <v>227</v>
      </c>
      <c r="J2849" t="s">
        <v>228</v>
      </c>
      <c r="K2849" t="s">
        <v>23</v>
      </c>
      <c r="L2849">
        <v>1.129</v>
      </c>
      <c r="M2849" t="s">
        <v>29</v>
      </c>
      <c r="N2849" t="s">
        <v>41</v>
      </c>
      <c r="P2849" cm="1">
        <f t="array" ref="P284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849" s="19" t="s">
        <v>406</v>
      </c>
    </row>
    <row r="2850" spans="2:18" hidden="1">
      <c r="B2850" t="s">
        <v>63</v>
      </c>
      <c r="C2850" t="s">
        <v>27</v>
      </c>
      <c r="D2850" t="s">
        <v>30</v>
      </c>
      <c r="E2850" t="s">
        <v>1332</v>
      </c>
      <c r="F2850" t="s">
        <v>324</v>
      </c>
      <c r="G2850" t="s">
        <v>68</v>
      </c>
      <c r="H2850">
        <v>1</v>
      </c>
      <c r="I2850" t="s">
        <v>99</v>
      </c>
      <c r="J2850" t="s">
        <v>231</v>
      </c>
      <c r="K2850" t="s">
        <v>68</v>
      </c>
      <c r="L2850">
        <v>30</v>
      </c>
      <c r="M2850" t="s">
        <v>28</v>
      </c>
      <c r="N2850" t="s">
        <v>31</v>
      </c>
      <c r="P2850" cm="1">
        <f t="array" ref="P285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50" s="19" t="s">
        <v>406</v>
      </c>
    </row>
    <row r="2851" spans="2:18" hidden="1">
      <c r="B2851" t="s">
        <v>63</v>
      </c>
      <c r="C2851" t="s">
        <v>27</v>
      </c>
      <c r="D2851" t="s">
        <v>30</v>
      </c>
      <c r="E2851" t="s">
        <v>1332</v>
      </c>
      <c r="F2851" t="s">
        <v>324</v>
      </c>
      <c r="G2851" t="s">
        <v>68</v>
      </c>
      <c r="H2851">
        <v>1</v>
      </c>
      <c r="I2851" t="s">
        <v>95</v>
      </c>
      <c r="J2851" t="s">
        <v>317</v>
      </c>
      <c r="K2851" t="s">
        <v>68</v>
      </c>
      <c r="L2851">
        <v>36</v>
      </c>
      <c r="M2851" t="s">
        <v>28</v>
      </c>
      <c r="N2851" t="s">
        <v>31</v>
      </c>
      <c r="P2851" cm="1">
        <f t="array" ref="P285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51" s="19" t="s">
        <v>406</v>
      </c>
    </row>
    <row r="2852" spans="2:18" hidden="1">
      <c r="B2852" t="s">
        <v>63</v>
      </c>
      <c r="C2852" t="s">
        <v>27</v>
      </c>
      <c r="D2852" t="s">
        <v>30</v>
      </c>
      <c r="E2852" t="s">
        <v>1332</v>
      </c>
      <c r="F2852" t="s">
        <v>324</v>
      </c>
      <c r="G2852" t="s">
        <v>68</v>
      </c>
      <c r="H2852">
        <v>1</v>
      </c>
      <c r="I2852" t="s">
        <v>248</v>
      </c>
      <c r="J2852" t="s">
        <v>968</v>
      </c>
      <c r="K2852" t="s">
        <v>106</v>
      </c>
      <c r="L2852">
        <v>1.31376</v>
      </c>
      <c r="M2852" t="s">
        <v>29</v>
      </c>
      <c r="N2852" t="s">
        <v>38</v>
      </c>
      <c r="P2852" cm="1">
        <f t="array" ref="P285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52" s="19" t="s">
        <v>406</v>
      </c>
    </row>
    <row r="2853" spans="2:18" hidden="1">
      <c r="B2853" t="s">
        <v>63</v>
      </c>
      <c r="C2853" t="s">
        <v>27</v>
      </c>
      <c r="D2853" t="s">
        <v>30</v>
      </c>
      <c r="E2853" t="s">
        <v>1332</v>
      </c>
      <c r="F2853" t="s">
        <v>324</v>
      </c>
      <c r="G2853" t="s">
        <v>68</v>
      </c>
      <c r="H2853">
        <v>1</v>
      </c>
      <c r="I2853" t="s">
        <v>252</v>
      </c>
      <c r="J2853" t="s">
        <v>1245</v>
      </c>
      <c r="K2853" t="s">
        <v>68</v>
      </c>
      <c r="L2853">
        <v>1</v>
      </c>
      <c r="M2853" t="s">
        <v>29</v>
      </c>
      <c r="N2853" t="s">
        <v>34</v>
      </c>
      <c r="P2853" cm="1">
        <f t="array" ref="P285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853" s="19" t="s">
        <v>406</v>
      </c>
    </row>
    <row r="2854" spans="2:18" hidden="1">
      <c r="B2854" t="s">
        <v>63</v>
      </c>
      <c r="C2854" t="s">
        <v>27</v>
      </c>
      <c r="D2854" t="s">
        <v>30</v>
      </c>
      <c r="E2854" t="s">
        <v>1332</v>
      </c>
      <c r="F2854" t="s">
        <v>324</v>
      </c>
      <c r="G2854" t="s">
        <v>68</v>
      </c>
      <c r="H2854">
        <v>1</v>
      </c>
      <c r="I2854" t="s">
        <v>284</v>
      </c>
      <c r="J2854" t="s">
        <v>1266</v>
      </c>
      <c r="K2854" t="s">
        <v>68</v>
      </c>
      <c r="L2854">
        <v>1</v>
      </c>
      <c r="M2854" t="s">
        <v>29</v>
      </c>
      <c r="N2854" t="s">
        <v>35</v>
      </c>
      <c r="P2854" cm="1">
        <f t="array" ref="P285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854" s="19" t="s">
        <v>406</v>
      </c>
    </row>
    <row r="2855" spans="2:18" hidden="1">
      <c r="B2855" t="s">
        <v>64</v>
      </c>
      <c r="C2855" t="s">
        <v>26</v>
      </c>
      <c r="D2855" t="s">
        <v>905</v>
      </c>
      <c r="E2855" t="s">
        <v>1333</v>
      </c>
      <c r="F2855" t="s">
        <v>327</v>
      </c>
      <c r="G2855" t="s">
        <v>68</v>
      </c>
      <c r="H2855">
        <v>1</v>
      </c>
      <c r="I2855" t="s">
        <v>229</v>
      </c>
      <c r="J2855" t="s">
        <v>230</v>
      </c>
      <c r="K2855" t="s">
        <v>23</v>
      </c>
      <c r="L2855">
        <v>7.66</v>
      </c>
      <c r="M2855" t="s">
        <v>28</v>
      </c>
      <c r="N2855" t="s">
        <v>36</v>
      </c>
      <c r="P2855" cm="1">
        <f t="array" ref="P28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55" s="19" t="s">
        <v>406</v>
      </c>
    </row>
    <row r="2856" spans="2:18" hidden="1">
      <c r="B2856" t="s">
        <v>64</v>
      </c>
      <c r="C2856" t="s">
        <v>26</v>
      </c>
      <c r="D2856" t="s">
        <v>905</v>
      </c>
      <c r="E2856" t="s">
        <v>1333</v>
      </c>
      <c r="F2856" t="s">
        <v>327</v>
      </c>
      <c r="G2856" t="s">
        <v>68</v>
      </c>
      <c r="H2856">
        <v>1</v>
      </c>
      <c r="I2856" t="s">
        <v>1334</v>
      </c>
      <c r="J2856" t="s">
        <v>327</v>
      </c>
      <c r="K2856" t="s">
        <v>68</v>
      </c>
      <c r="L2856">
        <v>1</v>
      </c>
      <c r="M2856" t="s">
        <v>28</v>
      </c>
      <c r="N2856" t="s">
        <v>30</v>
      </c>
      <c r="P2856" cm="1">
        <f t="array" ref="P28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56" s="19" t="s">
        <v>406</v>
      </c>
    </row>
    <row r="2857" spans="2:18" hidden="1">
      <c r="B2857" t="s">
        <v>64</v>
      </c>
      <c r="C2857" t="s">
        <v>26</v>
      </c>
      <c r="D2857" t="s">
        <v>905</v>
      </c>
      <c r="E2857" t="s">
        <v>1333</v>
      </c>
      <c r="F2857" t="s">
        <v>327</v>
      </c>
      <c r="G2857" t="s">
        <v>68</v>
      </c>
      <c r="H2857">
        <v>1</v>
      </c>
      <c r="I2857" t="s">
        <v>500</v>
      </c>
      <c r="J2857" t="s">
        <v>1116</v>
      </c>
      <c r="K2857" t="s">
        <v>68</v>
      </c>
      <c r="L2857">
        <v>1</v>
      </c>
      <c r="M2857" t="s">
        <v>29</v>
      </c>
      <c r="N2857" t="s">
        <v>43</v>
      </c>
      <c r="P2857" cm="1">
        <f t="array" ref="P28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57" s="19" t="s">
        <v>406</v>
      </c>
    </row>
    <row r="2858" spans="2:18" hidden="1">
      <c r="B2858" t="s">
        <v>64</v>
      </c>
      <c r="C2858" t="s">
        <v>26</v>
      </c>
      <c r="D2858" t="s">
        <v>905</v>
      </c>
      <c r="E2858" t="s">
        <v>1333</v>
      </c>
      <c r="F2858" t="s">
        <v>327</v>
      </c>
      <c r="G2858" t="s">
        <v>512</v>
      </c>
      <c r="H2858">
        <v>1</v>
      </c>
      <c r="I2858" t="s">
        <v>513</v>
      </c>
      <c r="J2858" t="s">
        <v>514</v>
      </c>
      <c r="K2858" t="s">
        <v>512</v>
      </c>
      <c r="L2858">
        <v>1</v>
      </c>
      <c r="M2858" t="s">
        <v>29</v>
      </c>
      <c r="N2858" t="s">
        <v>19</v>
      </c>
      <c r="P2858" cm="1">
        <f t="array" ref="P28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58" s="19" t="s">
        <v>406</v>
      </c>
    </row>
    <row r="2859" spans="2:18" hidden="1">
      <c r="B2859" t="s">
        <v>64</v>
      </c>
      <c r="C2859" t="s">
        <v>26</v>
      </c>
      <c r="D2859" t="s">
        <v>905</v>
      </c>
      <c r="E2859" t="s">
        <v>1333</v>
      </c>
      <c r="F2859" t="s">
        <v>327</v>
      </c>
      <c r="G2859" t="s">
        <v>512</v>
      </c>
      <c r="H2859">
        <v>1</v>
      </c>
      <c r="I2859" t="s">
        <v>545</v>
      </c>
      <c r="J2859" t="s">
        <v>546</v>
      </c>
      <c r="K2859" t="s">
        <v>512</v>
      </c>
      <c r="L2859">
        <v>1</v>
      </c>
      <c r="M2859" t="s">
        <v>29</v>
      </c>
      <c r="N2859" t="s">
        <v>19</v>
      </c>
      <c r="P2859" cm="1">
        <f t="array" ref="P28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59" s="19" t="s">
        <v>406</v>
      </c>
    </row>
    <row r="2860" spans="2:18" hidden="1">
      <c r="B2860" t="s">
        <v>64</v>
      </c>
      <c r="C2860" t="s">
        <v>26</v>
      </c>
      <c r="D2860" t="s">
        <v>905</v>
      </c>
      <c r="E2860" t="s">
        <v>1333</v>
      </c>
      <c r="F2860" t="s">
        <v>327</v>
      </c>
      <c r="G2860" t="s">
        <v>512</v>
      </c>
      <c r="H2860">
        <v>1</v>
      </c>
      <c r="I2860" t="s">
        <v>547</v>
      </c>
      <c r="J2860" t="s">
        <v>548</v>
      </c>
      <c r="K2860" t="s">
        <v>512</v>
      </c>
      <c r="L2860">
        <v>1</v>
      </c>
      <c r="M2860" t="s">
        <v>29</v>
      </c>
      <c r="N2860" t="s">
        <v>19</v>
      </c>
      <c r="P2860" cm="1">
        <f t="array" ref="P28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60" s="19" t="s">
        <v>406</v>
      </c>
    </row>
    <row r="2861" spans="2:18" hidden="1">
      <c r="B2861" t="s">
        <v>64</v>
      </c>
      <c r="C2861" t="s">
        <v>26</v>
      </c>
      <c r="D2861" t="s">
        <v>905</v>
      </c>
      <c r="E2861" t="s">
        <v>1333</v>
      </c>
      <c r="F2861" t="s">
        <v>327</v>
      </c>
      <c r="G2861" t="s">
        <v>512</v>
      </c>
      <c r="H2861">
        <v>1</v>
      </c>
      <c r="I2861" t="s">
        <v>752</v>
      </c>
      <c r="J2861" t="s">
        <v>955</v>
      </c>
      <c r="K2861" t="s">
        <v>512</v>
      </c>
      <c r="L2861">
        <v>1</v>
      </c>
      <c r="M2861" t="s">
        <v>29</v>
      </c>
      <c r="N2861" t="s">
        <v>19</v>
      </c>
      <c r="P2861" cm="1">
        <f t="array" ref="P28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61" s="19" t="s">
        <v>406</v>
      </c>
    </row>
    <row r="2862" spans="2:18" hidden="1">
      <c r="B2862" t="s">
        <v>64</v>
      </c>
      <c r="C2862" t="s">
        <v>26</v>
      </c>
      <c r="D2862" t="s">
        <v>905</v>
      </c>
      <c r="E2862" t="s">
        <v>1333</v>
      </c>
      <c r="F2862" t="s">
        <v>327</v>
      </c>
      <c r="G2862" t="s">
        <v>512</v>
      </c>
      <c r="H2862">
        <v>1</v>
      </c>
      <c r="I2862" t="s">
        <v>753</v>
      </c>
      <c r="J2862" t="s">
        <v>956</v>
      </c>
      <c r="K2862" t="s">
        <v>512</v>
      </c>
      <c r="L2862">
        <v>1</v>
      </c>
      <c r="M2862" t="s">
        <v>29</v>
      </c>
      <c r="N2862" t="s">
        <v>19</v>
      </c>
      <c r="P2862" cm="1">
        <f t="array" ref="P28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62" s="19" t="s">
        <v>406</v>
      </c>
    </row>
    <row r="2863" spans="2:18" hidden="1">
      <c r="B2863" t="s">
        <v>64</v>
      </c>
      <c r="C2863" t="s">
        <v>26</v>
      </c>
      <c r="D2863" t="s">
        <v>905</v>
      </c>
      <c r="E2863" t="s">
        <v>1333</v>
      </c>
      <c r="F2863" t="s">
        <v>327</v>
      </c>
      <c r="G2863" t="s">
        <v>512</v>
      </c>
      <c r="H2863">
        <v>1</v>
      </c>
      <c r="I2863" t="s">
        <v>755</v>
      </c>
      <c r="J2863" t="s">
        <v>957</v>
      </c>
      <c r="K2863" t="s">
        <v>512</v>
      </c>
      <c r="L2863">
        <v>1</v>
      </c>
      <c r="M2863" t="s">
        <v>29</v>
      </c>
      <c r="N2863" t="s">
        <v>19</v>
      </c>
      <c r="P2863" cm="1">
        <f t="array" ref="P28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63" s="19" t="s">
        <v>406</v>
      </c>
    </row>
    <row r="2864" spans="2:18" hidden="1">
      <c r="B2864" t="s">
        <v>64</v>
      </c>
      <c r="C2864" t="s">
        <v>26</v>
      </c>
      <c r="D2864" t="s">
        <v>905</v>
      </c>
      <c r="E2864" t="s">
        <v>1333</v>
      </c>
      <c r="F2864" t="s">
        <v>327</v>
      </c>
      <c r="G2864" t="s">
        <v>512</v>
      </c>
      <c r="H2864">
        <v>1</v>
      </c>
      <c r="I2864" t="s">
        <v>757</v>
      </c>
      <c r="J2864" t="s">
        <v>958</v>
      </c>
      <c r="K2864" t="s">
        <v>512</v>
      </c>
      <c r="L2864">
        <v>1</v>
      </c>
      <c r="M2864" t="s">
        <v>29</v>
      </c>
      <c r="N2864" t="s">
        <v>19</v>
      </c>
      <c r="P2864" cm="1">
        <f t="array" ref="P28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64" s="19" t="s">
        <v>406</v>
      </c>
    </row>
    <row r="2865" spans="2:18" hidden="1">
      <c r="B2865" t="s">
        <v>63</v>
      </c>
      <c r="C2865" t="s">
        <v>27</v>
      </c>
      <c r="D2865" t="s">
        <v>30</v>
      </c>
      <c r="E2865" t="s">
        <v>1334</v>
      </c>
      <c r="F2865" t="s">
        <v>327</v>
      </c>
      <c r="G2865" t="s">
        <v>68</v>
      </c>
      <c r="H2865">
        <v>1</v>
      </c>
      <c r="I2865" t="s">
        <v>253</v>
      </c>
      <c r="J2865" t="s">
        <v>906</v>
      </c>
      <c r="K2865" t="s">
        <v>68</v>
      </c>
      <c r="L2865">
        <v>1</v>
      </c>
      <c r="M2865" t="s">
        <v>29</v>
      </c>
      <c r="N2865" t="s">
        <v>34</v>
      </c>
      <c r="P2865" cm="1">
        <f t="array" ref="P286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865" s="19" t="s">
        <v>406</v>
      </c>
    </row>
    <row r="2866" spans="2:18" hidden="1">
      <c r="B2866" t="s">
        <v>63</v>
      </c>
      <c r="C2866" t="s">
        <v>27</v>
      </c>
      <c r="D2866" t="s">
        <v>30</v>
      </c>
      <c r="E2866" t="s">
        <v>1334</v>
      </c>
      <c r="F2866" t="s">
        <v>327</v>
      </c>
      <c r="G2866" t="s">
        <v>68</v>
      </c>
      <c r="H2866">
        <v>1</v>
      </c>
      <c r="I2866" t="s">
        <v>99</v>
      </c>
      <c r="J2866" t="s">
        <v>231</v>
      </c>
      <c r="K2866" t="s">
        <v>68</v>
      </c>
      <c r="L2866">
        <v>42</v>
      </c>
      <c r="M2866" t="s">
        <v>28</v>
      </c>
      <c r="N2866" t="s">
        <v>31</v>
      </c>
      <c r="P2866" cm="1">
        <f t="array" ref="P286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66" s="19" t="s">
        <v>406</v>
      </c>
    </row>
    <row r="2867" spans="2:18" hidden="1">
      <c r="B2867" t="s">
        <v>63</v>
      </c>
      <c r="C2867" t="s">
        <v>27</v>
      </c>
      <c r="D2867" t="s">
        <v>30</v>
      </c>
      <c r="E2867" t="s">
        <v>1334</v>
      </c>
      <c r="F2867" t="s">
        <v>327</v>
      </c>
      <c r="G2867" t="s">
        <v>68</v>
      </c>
      <c r="H2867">
        <v>1</v>
      </c>
      <c r="I2867" t="s">
        <v>95</v>
      </c>
      <c r="J2867" t="s">
        <v>317</v>
      </c>
      <c r="K2867" t="s">
        <v>68</v>
      </c>
      <c r="L2867">
        <v>48</v>
      </c>
      <c r="M2867" t="s">
        <v>28</v>
      </c>
      <c r="N2867" t="s">
        <v>31</v>
      </c>
      <c r="P2867" cm="1">
        <f t="array" ref="P286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67" s="19" t="s">
        <v>406</v>
      </c>
    </row>
    <row r="2868" spans="2:18" hidden="1">
      <c r="B2868" t="s">
        <v>63</v>
      </c>
      <c r="C2868" t="s">
        <v>27</v>
      </c>
      <c r="D2868" t="s">
        <v>30</v>
      </c>
      <c r="E2868" t="s">
        <v>1334</v>
      </c>
      <c r="F2868" t="s">
        <v>327</v>
      </c>
      <c r="G2868" t="s">
        <v>68</v>
      </c>
      <c r="H2868">
        <v>1</v>
      </c>
      <c r="I2868" t="s">
        <v>248</v>
      </c>
      <c r="J2868" t="s">
        <v>968</v>
      </c>
      <c r="K2868" t="s">
        <v>106</v>
      </c>
      <c r="L2868">
        <v>1.839264</v>
      </c>
      <c r="M2868" t="s">
        <v>29</v>
      </c>
      <c r="N2868" t="s">
        <v>38</v>
      </c>
      <c r="P2868" cm="1">
        <f t="array" ref="P286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68" s="19" t="s">
        <v>406</v>
      </c>
    </row>
    <row r="2869" spans="2:18" hidden="1">
      <c r="B2869" t="s">
        <v>63</v>
      </c>
      <c r="C2869" t="s">
        <v>27</v>
      </c>
      <c r="D2869" t="s">
        <v>30</v>
      </c>
      <c r="E2869" t="s">
        <v>1334</v>
      </c>
      <c r="F2869" t="s">
        <v>327</v>
      </c>
      <c r="G2869" t="s">
        <v>68</v>
      </c>
      <c r="H2869">
        <v>1</v>
      </c>
      <c r="I2869" t="s">
        <v>286</v>
      </c>
      <c r="J2869" t="s">
        <v>1269</v>
      </c>
      <c r="K2869" t="s">
        <v>68</v>
      </c>
      <c r="L2869">
        <v>1</v>
      </c>
      <c r="M2869" t="s">
        <v>29</v>
      </c>
      <c r="N2869" t="s">
        <v>35</v>
      </c>
      <c r="P2869" cm="1">
        <f t="array" ref="P286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869" s="19" t="s">
        <v>406</v>
      </c>
    </row>
    <row r="2870" spans="2:18" hidden="1">
      <c r="B2870" t="s">
        <v>63</v>
      </c>
      <c r="C2870" t="s">
        <v>27</v>
      </c>
      <c r="D2870" t="s">
        <v>30</v>
      </c>
      <c r="E2870" t="s">
        <v>1334</v>
      </c>
      <c r="F2870" t="s">
        <v>327</v>
      </c>
      <c r="G2870" t="s">
        <v>68</v>
      </c>
      <c r="H2870">
        <v>1</v>
      </c>
      <c r="I2870" t="s">
        <v>227</v>
      </c>
      <c r="J2870" t="s">
        <v>228</v>
      </c>
      <c r="K2870" t="s">
        <v>23</v>
      </c>
      <c r="L2870">
        <v>1.3759999999999999</v>
      </c>
      <c r="M2870" t="s">
        <v>29</v>
      </c>
      <c r="N2870" t="s">
        <v>41</v>
      </c>
      <c r="P2870" cm="1">
        <f t="array" ref="P2870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870" s="19" t="s">
        <v>406</v>
      </c>
    </row>
    <row r="2871" spans="2:18" hidden="1">
      <c r="B2871" t="s">
        <v>64</v>
      </c>
      <c r="C2871" t="s">
        <v>26</v>
      </c>
      <c r="D2871" t="s">
        <v>905</v>
      </c>
      <c r="E2871" t="s">
        <v>1138</v>
      </c>
      <c r="F2871" t="s">
        <v>401</v>
      </c>
      <c r="G2871" t="s">
        <v>68</v>
      </c>
      <c r="H2871">
        <v>1</v>
      </c>
      <c r="I2871" t="s">
        <v>515</v>
      </c>
      <c r="J2871" t="s">
        <v>516</v>
      </c>
      <c r="K2871" t="s">
        <v>512</v>
      </c>
      <c r="L2871">
        <v>1</v>
      </c>
      <c r="M2871" t="s">
        <v>29</v>
      </c>
      <c r="N2871" t="s">
        <v>19</v>
      </c>
      <c r="P2871" cm="1">
        <f t="array" ref="P28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71" s="19" t="s">
        <v>406</v>
      </c>
    </row>
    <row r="2872" spans="2:18" hidden="1">
      <c r="B2872" t="s">
        <v>64</v>
      </c>
      <c r="C2872" t="s">
        <v>26</v>
      </c>
      <c r="D2872" t="s">
        <v>905</v>
      </c>
      <c r="E2872" t="s">
        <v>1138</v>
      </c>
      <c r="F2872" t="s">
        <v>401</v>
      </c>
      <c r="G2872" t="s">
        <v>68</v>
      </c>
      <c r="H2872">
        <v>1</v>
      </c>
      <c r="I2872" t="s">
        <v>1140</v>
      </c>
      <c r="J2872" t="s">
        <v>401</v>
      </c>
      <c r="K2872" t="s">
        <v>68</v>
      </c>
      <c r="L2872">
        <v>1</v>
      </c>
      <c r="M2872" t="s">
        <v>28</v>
      </c>
      <c r="N2872" t="s">
        <v>30</v>
      </c>
      <c r="P2872" cm="1">
        <f t="array" ref="P28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72" s="19" t="s">
        <v>406</v>
      </c>
    </row>
    <row r="2873" spans="2:18" hidden="1">
      <c r="B2873" t="s">
        <v>64</v>
      </c>
      <c r="C2873" t="s">
        <v>26</v>
      </c>
      <c r="D2873" t="s">
        <v>905</v>
      </c>
      <c r="E2873" t="s">
        <v>1138</v>
      </c>
      <c r="F2873" t="s">
        <v>401</v>
      </c>
      <c r="G2873" t="s">
        <v>68</v>
      </c>
      <c r="H2873">
        <v>1</v>
      </c>
      <c r="I2873" t="s">
        <v>229</v>
      </c>
      <c r="J2873" t="s">
        <v>230</v>
      </c>
      <c r="K2873" t="s">
        <v>23</v>
      </c>
      <c r="L2873">
        <v>19.588999999999999</v>
      </c>
      <c r="M2873" t="s">
        <v>28</v>
      </c>
      <c r="N2873" t="s">
        <v>36</v>
      </c>
      <c r="P2873" cm="1">
        <f t="array" ref="P28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73" s="19" t="s">
        <v>406</v>
      </c>
    </row>
    <row r="2874" spans="2:18" hidden="1">
      <c r="B2874" t="s">
        <v>64</v>
      </c>
      <c r="C2874" t="s">
        <v>26</v>
      </c>
      <c r="D2874" t="s">
        <v>905</v>
      </c>
      <c r="E2874" t="s">
        <v>1138</v>
      </c>
      <c r="F2874" t="s">
        <v>401</v>
      </c>
      <c r="G2874" t="s">
        <v>68</v>
      </c>
      <c r="H2874">
        <v>1</v>
      </c>
      <c r="I2874" t="s">
        <v>509</v>
      </c>
      <c r="J2874" t="s">
        <v>1110</v>
      </c>
      <c r="K2874" t="s">
        <v>512</v>
      </c>
      <c r="L2874">
        <v>2</v>
      </c>
      <c r="M2874" t="s">
        <v>29</v>
      </c>
      <c r="N2874" t="s">
        <v>19</v>
      </c>
      <c r="P2874" cm="1">
        <f t="array" ref="P28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74" s="19" t="s">
        <v>406</v>
      </c>
    </row>
    <row r="2875" spans="2:18" hidden="1">
      <c r="B2875" t="s">
        <v>64</v>
      </c>
      <c r="C2875" t="s">
        <v>26</v>
      </c>
      <c r="D2875" t="s">
        <v>905</v>
      </c>
      <c r="E2875" t="s">
        <v>1138</v>
      </c>
      <c r="F2875" t="s">
        <v>401</v>
      </c>
      <c r="G2875" t="s">
        <v>68</v>
      </c>
      <c r="H2875">
        <v>1</v>
      </c>
      <c r="I2875" t="s">
        <v>741</v>
      </c>
      <c r="J2875" t="s">
        <v>617</v>
      </c>
      <c r="K2875" t="s">
        <v>512</v>
      </c>
      <c r="L2875">
        <v>1</v>
      </c>
      <c r="M2875" t="s">
        <v>29</v>
      </c>
      <c r="N2875" t="s">
        <v>19</v>
      </c>
      <c r="P2875" cm="1">
        <f t="array" ref="P28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75" s="19" t="s">
        <v>406</v>
      </c>
    </row>
    <row r="2876" spans="2:18" hidden="1">
      <c r="B2876" t="s">
        <v>64</v>
      </c>
      <c r="C2876" t="s">
        <v>26</v>
      </c>
      <c r="D2876" t="s">
        <v>905</v>
      </c>
      <c r="E2876" t="s">
        <v>1138</v>
      </c>
      <c r="F2876" t="s">
        <v>401</v>
      </c>
      <c r="G2876" t="s">
        <v>68</v>
      </c>
      <c r="H2876">
        <v>1</v>
      </c>
      <c r="I2876" t="s">
        <v>742</v>
      </c>
      <c r="J2876" t="s">
        <v>635</v>
      </c>
      <c r="K2876" t="s">
        <v>512</v>
      </c>
      <c r="L2876">
        <v>1</v>
      </c>
      <c r="M2876" t="s">
        <v>29</v>
      </c>
      <c r="N2876" t="s">
        <v>19</v>
      </c>
      <c r="P2876" cm="1">
        <f t="array" ref="P28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76" s="19" t="s">
        <v>406</v>
      </c>
    </row>
    <row r="2877" spans="2:18" hidden="1">
      <c r="B2877" t="s">
        <v>64</v>
      </c>
      <c r="C2877" t="s">
        <v>26</v>
      </c>
      <c r="D2877" t="s">
        <v>905</v>
      </c>
      <c r="E2877" t="s">
        <v>1138</v>
      </c>
      <c r="F2877" t="s">
        <v>401</v>
      </c>
      <c r="G2877" t="s">
        <v>68</v>
      </c>
      <c r="H2877">
        <v>1</v>
      </c>
      <c r="I2877" t="s">
        <v>650</v>
      </c>
      <c r="J2877" t="s">
        <v>651</v>
      </c>
      <c r="K2877" t="s">
        <v>512</v>
      </c>
      <c r="L2877">
        <v>1</v>
      </c>
      <c r="M2877" t="s">
        <v>29</v>
      </c>
      <c r="N2877" t="s">
        <v>19</v>
      </c>
      <c r="P2877" cm="1">
        <f t="array" ref="P28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77" s="19" t="s">
        <v>406</v>
      </c>
    </row>
    <row r="2878" spans="2:18" hidden="1">
      <c r="B2878" t="s">
        <v>64</v>
      </c>
      <c r="C2878" t="s">
        <v>26</v>
      </c>
      <c r="D2878" t="s">
        <v>905</v>
      </c>
      <c r="E2878" t="s">
        <v>1138</v>
      </c>
      <c r="F2878" t="s">
        <v>401</v>
      </c>
      <c r="G2878" t="s">
        <v>68</v>
      </c>
      <c r="H2878">
        <v>1</v>
      </c>
      <c r="I2878" t="s">
        <v>755</v>
      </c>
      <c r="J2878" t="s">
        <v>957</v>
      </c>
      <c r="K2878" t="s">
        <v>512</v>
      </c>
      <c r="L2878">
        <v>2</v>
      </c>
      <c r="M2878" t="s">
        <v>29</v>
      </c>
      <c r="N2878" t="s">
        <v>19</v>
      </c>
      <c r="P2878" cm="1">
        <f t="array" ref="P28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78" s="19" t="s">
        <v>406</v>
      </c>
    </row>
    <row r="2879" spans="2:18" hidden="1">
      <c r="B2879" t="s">
        <v>64</v>
      </c>
      <c r="C2879" t="s">
        <v>26</v>
      </c>
      <c r="D2879" t="s">
        <v>905</v>
      </c>
      <c r="E2879" t="s">
        <v>1138</v>
      </c>
      <c r="F2879" t="s">
        <v>401</v>
      </c>
      <c r="G2879" t="s">
        <v>68</v>
      </c>
      <c r="H2879">
        <v>1</v>
      </c>
      <c r="I2879" t="s">
        <v>757</v>
      </c>
      <c r="J2879" t="s">
        <v>958</v>
      </c>
      <c r="K2879" t="s">
        <v>512</v>
      </c>
      <c r="L2879">
        <v>2</v>
      </c>
      <c r="M2879" t="s">
        <v>29</v>
      </c>
      <c r="N2879" t="s">
        <v>19</v>
      </c>
      <c r="P2879" cm="1">
        <f t="array" ref="P28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79" s="19" t="s">
        <v>406</v>
      </c>
    </row>
    <row r="2880" spans="2:18" hidden="1">
      <c r="B2880" t="s">
        <v>64</v>
      </c>
      <c r="C2880" t="s">
        <v>26</v>
      </c>
      <c r="D2880" t="s">
        <v>905</v>
      </c>
      <c r="E2880" t="s">
        <v>1335</v>
      </c>
      <c r="F2880" t="s">
        <v>1336</v>
      </c>
      <c r="G2880" t="s">
        <v>512</v>
      </c>
      <c r="H2880" t="s">
        <v>1337</v>
      </c>
      <c r="I2880" t="s">
        <v>1338</v>
      </c>
      <c r="J2880" t="s">
        <v>1336</v>
      </c>
      <c r="K2880" t="s">
        <v>512</v>
      </c>
      <c r="L2880" t="s">
        <v>1337</v>
      </c>
      <c r="M2880" t="s">
        <v>28</v>
      </c>
      <c r="N2880" t="s">
        <v>30</v>
      </c>
      <c r="P2880" cm="1">
        <f t="array" ref="P28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80" s="19" t="s">
        <v>406</v>
      </c>
    </row>
    <row r="2881" spans="2:18" hidden="1">
      <c r="B2881" t="s">
        <v>64</v>
      </c>
      <c r="C2881" t="s">
        <v>26</v>
      </c>
      <c r="D2881" t="s">
        <v>905</v>
      </c>
      <c r="E2881" t="s">
        <v>1335</v>
      </c>
      <c r="F2881" t="s">
        <v>1336</v>
      </c>
      <c r="G2881" t="s">
        <v>512</v>
      </c>
      <c r="H2881" t="s">
        <v>1337</v>
      </c>
      <c r="I2881" s="29" t="s">
        <v>1738</v>
      </c>
      <c r="J2881" s="30" t="s">
        <v>1739</v>
      </c>
      <c r="K2881" t="s">
        <v>512</v>
      </c>
      <c r="L2881" t="s">
        <v>1337</v>
      </c>
      <c r="M2881" t="s">
        <v>29</v>
      </c>
      <c r="N2881" t="s">
        <v>43</v>
      </c>
      <c r="P2881" cm="1">
        <f t="array" ref="P28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81" s="19" t="s">
        <v>406</v>
      </c>
    </row>
    <row r="2882" spans="2:18" hidden="1">
      <c r="B2882" t="s">
        <v>64</v>
      </c>
      <c r="C2882" t="s">
        <v>26</v>
      </c>
      <c r="D2882" t="s">
        <v>905</v>
      </c>
      <c r="E2882" t="s">
        <v>1335</v>
      </c>
      <c r="F2882" t="s">
        <v>1336</v>
      </c>
      <c r="G2882" t="s">
        <v>512</v>
      </c>
      <c r="H2882" t="s">
        <v>1337</v>
      </c>
      <c r="I2882" t="s">
        <v>800</v>
      </c>
      <c r="J2882" t="s">
        <v>801</v>
      </c>
      <c r="K2882" t="s">
        <v>512</v>
      </c>
      <c r="L2882" t="s">
        <v>1337</v>
      </c>
      <c r="M2882" t="s">
        <v>29</v>
      </c>
      <c r="N2882" t="s">
        <v>42</v>
      </c>
      <c r="P2882" cm="1">
        <f t="array" ref="P28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82" s="19" t="s">
        <v>406</v>
      </c>
    </row>
    <row r="2883" spans="2:18" hidden="1">
      <c r="B2883" t="s">
        <v>63</v>
      </c>
      <c r="C2883" t="s">
        <v>27</v>
      </c>
      <c r="D2883" t="s">
        <v>30</v>
      </c>
      <c r="E2883" t="s">
        <v>1338</v>
      </c>
      <c r="F2883" t="s">
        <v>1336</v>
      </c>
      <c r="G2883" t="s">
        <v>512</v>
      </c>
      <c r="H2883" t="s">
        <v>1337</v>
      </c>
      <c r="I2883" t="s">
        <v>1339</v>
      </c>
      <c r="J2883" t="s">
        <v>1340</v>
      </c>
      <c r="K2883" t="s">
        <v>512</v>
      </c>
      <c r="L2883" t="s">
        <v>1337</v>
      </c>
      <c r="M2883" t="s">
        <v>29</v>
      </c>
      <c r="N2883" t="s">
        <v>35</v>
      </c>
      <c r="P2883" cm="1">
        <f t="array" ref="P2883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883" s="19" t="s">
        <v>406</v>
      </c>
    </row>
    <row r="2884" spans="2:18" hidden="1">
      <c r="B2884" t="s">
        <v>63</v>
      </c>
      <c r="C2884" t="s">
        <v>27</v>
      </c>
      <c r="D2884" t="s">
        <v>30</v>
      </c>
      <c r="E2884" t="s">
        <v>1338</v>
      </c>
      <c r="F2884" t="s">
        <v>1336</v>
      </c>
      <c r="G2884" t="s">
        <v>512</v>
      </c>
      <c r="H2884" t="s">
        <v>1337</v>
      </c>
      <c r="I2884" t="s">
        <v>807</v>
      </c>
      <c r="J2884" t="s">
        <v>808</v>
      </c>
      <c r="K2884" t="s">
        <v>512</v>
      </c>
      <c r="L2884" t="s">
        <v>1337</v>
      </c>
      <c r="M2884" t="s">
        <v>29</v>
      </c>
      <c r="N2884" t="s">
        <v>34</v>
      </c>
      <c r="P2884" cm="1">
        <f t="array" ref="P288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884" s="19" t="s">
        <v>406</v>
      </c>
    </row>
    <row r="2885" spans="2:18" hidden="1">
      <c r="B2885" t="s">
        <v>64</v>
      </c>
      <c r="C2885" t="s">
        <v>26</v>
      </c>
      <c r="D2885" t="s">
        <v>905</v>
      </c>
      <c r="E2885" t="s">
        <v>1335</v>
      </c>
      <c r="F2885" t="s">
        <v>1336</v>
      </c>
      <c r="G2885" t="s">
        <v>512</v>
      </c>
      <c r="H2885" t="s">
        <v>1337</v>
      </c>
      <c r="I2885" t="s">
        <v>789</v>
      </c>
      <c r="J2885" t="s">
        <v>790</v>
      </c>
      <c r="K2885" t="s">
        <v>888</v>
      </c>
      <c r="L2885" t="s">
        <v>1341</v>
      </c>
      <c r="M2885" t="s">
        <v>28</v>
      </c>
      <c r="N2885" t="s">
        <v>36</v>
      </c>
      <c r="P2885" cm="1">
        <f t="array" ref="P28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85" s="19" t="s">
        <v>406</v>
      </c>
    </row>
    <row r="2886" spans="2:18" hidden="1">
      <c r="B2886" t="s">
        <v>64</v>
      </c>
      <c r="C2886" t="s">
        <v>26</v>
      </c>
      <c r="D2886" t="s">
        <v>905</v>
      </c>
      <c r="E2886" t="s">
        <v>1335</v>
      </c>
      <c r="F2886" t="s">
        <v>1336</v>
      </c>
      <c r="G2886" t="s">
        <v>512</v>
      </c>
      <c r="H2886" t="s">
        <v>1337</v>
      </c>
      <c r="I2886" t="s">
        <v>229</v>
      </c>
      <c r="J2886" t="s">
        <v>230</v>
      </c>
      <c r="K2886" t="s">
        <v>888</v>
      </c>
      <c r="L2886" t="s">
        <v>1342</v>
      </c>
      <c r="M2886" t="s">
        <v>28</v>
      </c>
      <c r="N2886" t="s">
        <v>36</v>
      </c>
      <c r="P2886" cm="1">
        <f t="array" ref="P28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86" s="19" t="s">
        <v>406</v>
      </c>
    </row>
    <row r="2887" spans="2:18" hidden="1">
      <c r="B2887" t="s">
        <v>63</v>
      </c>
      <c r="C2887" t="s">
        <v>27</v>
      </c>
      <c r="D2887" t="s">
        <v>30</v>
      </c>
      <c r="E2887" t="s">
        <v>1338</v>
      </c>
      <c r="F2887" t="s">
        <v>1336</v>
      </c>
      <c r="G2887" t="s">
        <v>512</v>
      </c>
      <c r="H2887" t="s">
        <v>1337</v>
      </c>
      <c r="I2887" t="s">
        <v>791</v>
      </c>
      <c r="J2887" t="s">
        <v>792</v>
      </c>
      <c r="K2887" t="s">
        <v>106</v>
      </c>
      <c r="L2887" t="s">
        <v>1343</v>
      </c>
      <c r="M2887" t="s">
        <v>29</v>
      </c>
      <c r="N2887" t="s">
        <v>38</v>
      </c>
      <c r="P2887" cm="1">
        <f t="array" ref="P288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87" s="19" t="s">
        <v>406</v>
      </c>
    </row>
    <row r="2888" spans="2:18" hidden="1">
      <c r="B2888" t="s">
        <v>63</v>
      </c>
      <c r="C2888" t="s">
        <v>27</v>
      </c>
      <c r="D2888" t="s">
        <v>30</v>
      </c>
      <c r="E2888" t="s">
        <v>1338</v>
      </c>
      <c r="F2888" t="s">
        <v>1336</v>
      </c>
      <c r="G2888" t="s">
        <v>512</v>
      </c>
      <c r="H2888" t="s">
        <v>1337</v>
      </c>
      <c r="I2888" t="s">
        <v>1322</v>
      </c>
      <c r="J2888" t="s">
        <v>1323</v>
      </c>
      <c r="K2888" t="s">
        <v>512</v>
      </c>
      <c r="L2888">
        <v>3</v>
      </c>
      <c r="M2888" t="s">
        <v>29</v>
      </c>
      <c r="N2888" t="s">
        <v>19</v>
      </c>
      <c r="P2888" cm="1">
        <f t="array" ref="P2888">IF(BOM_NOUR[[#This Row],[STAGE]]="05.Assembly",
SUMPRODUCT(--(BOM_NOUR[[#This Row],[STAGE]]=TW_T[STAGE])*(BOM_NOUR[[#This Row],[Mgroup]]=TW_T[Mgroup]),TW_T[TW]),
SUMPRODUCT(--(BOM_NOUR[[#This Row],[STAGE]]=TW_T[STAGE]),TW_T[TW]))</f>
        <v>0</v>
      </c>
      <c r="R2888" s="19" t="s">
        <v>406</v>
      </c>
    </row>
    <row r="2889" spans="2:18" hidden="1">
      <c r="B2889" t="s">
        <v>63</v>
      </c>
      <c r="C2889" t="s">
        <v>27</v>
      </c>
      <c r="D2889" t="s">
        <v>30</v>
      </c>
      <c r="E2889" t="s">
        <v>1338</v>
      </c>
      <c r="F2889" t="s">
        <v>1336</v>
      </c>
      <c r="G2889" t="s">
        <v>512</v>
      </c>
      <c r="H2889" t="s">
        <v>1337</v>
      </c>
      <c r="I2889" t="s">
        <v>793</v>
      </c>
      <c r="J2889" t="s">
        <v>794</v>
      </c>
      <c r="K2889" t="s">
        <v>512</v>
      </c>
      <c r="L2889" t="s">
        <v>1344</v>
      </c>
      <c r="M2889" t="s">
        <v>28</v>
      </c>
      <c r="N2889" t="s">
        <v>32</v>
      </c>
      <c r="P2889" cm="1">
        <f t="array" ref="P288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89" s="19" t="s">
        <v>406</v>
      </c>
    </row>
    <row r="2890" spans="2:18" hidden="1">
      <c r="B2890" t="s">
        <v>63</v>
      </c>
      <c r="C2890" t="s">
        <v>27</v>
      </c>
      <c r="D2890" t="s">
        <v>30</v>
      </c>
      <c r="E2890" t="s">
        <v>1338</v>
      </c>
      <c r="F2890" t="s">
        <v>1336</v>
      </c>
      <c r="G2890" t="s">
        <v>512</v>
      </c>
      <c r="H2890" t="s">
        <v>1337</v>
      </c>
      <c r="I2890" t="s">
        <v>795</v>
      </c>
      <c r="J2890" t="s">
        <v>796</v>
      </c>
      <c r="K2890" t="s">
        <v>512</v>
      </c>
      <c r="L2890" t="s">
        <v>1345</v>
      </c>
      <c r="M2890" t="s">
        <v>28</v>
      </c>
      <c r="N2890" t="s">
        <v>32</v>
      </c>
      <c r="P2890" cm="1">
        <f t="array" ref="P289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90" s="19" t="s">
        <v>406</v>
      </c>
    </row>
    <row r="2891" spans="2:18" hidden="1">
      <c r="B2891" t="s">
        <v>63</v>
      </c>
      <c r="C2891" t="s">
        <v>27</v>
      </c>
      <c r="D2891" t="s">
        <v>30</v>
      </c>
      <c r="E2891" t="s">
        <v>1338</v>
      </c>
      <c r="F2891" t="s">
        <v>1336</v>
      </c>
      <c r="G2891" t="s">
        <v>512</v>
      </c>
      <c r="H2891" t="s">
        <v>1337</v>
      </c>
      <c r="I2891" t="s">
        <v>227</v>
      </c>
      <c r="J2891" t="s">
        <v>228</v>
      </c>
      <c r="K2891" t="s">
        <v>23</v>
      </c>
      <c r="L2891" t="s">
        <v>1346</v>
      </c>
      <c r="M2891" t="s">
        <v>29</v>
      </c>
      <c r="N2891" t="s">
        <v>41</v>
      </c>
      <c r="P2891" cm="1">
        <f t="array" ref="P289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891" s="19" t="s">
        <v>406</v>
      </c>
    </row>
    <row r="2892" spans="2:18" hidden="1">
      <c r="B2892" t="s">
        <v>64</v>
      </c>
      <c r="C2892" t="s">
        <v>26</v>
      </c>
      <c r="D2892" t="s">
        <v>905</v>
      </c>
      <c r="E2892" t="s">
        <v>1347</v>
      </c>
      <c r="F2892" t="s">
        <v>1348</v>
      </c>
      <c r="G2892" t="s">
        <v>512</v>
      </c>
      <c r="H2892" t="s">
        <v>1337</v>
      </c>
      <c r="I2892" t="s">
        <v>1349</v>
      </c>
      <c r="J2892" t="s">
        <v>1348</v>
      </c>
      <c r="K2892" t="s">
        <v>512</v>
      </c>
      <c r="L2892" t="s">
        <v>1337</v>
      </c>
      <c r="M2892" t="s">
        <v>28</v>
      </c>
      <c r="N2892" t="s">
        <v>30</v>
      </c>
      <c r="P2892" cm="1">
        <f t="array" ref="P28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92" s="19" t="s">
        <v>406</v>
      </c>
    </row>
    <row r="2893" spans="2:18" hidden="1">
      <c r="B2893" t="s">
        <v>64</v>
      </c>
      <c r="C2893" t="s">
        <v>26</v>
      </c>
      <c r="D2893" t="s">
        <v>905</v>
      </c>
      <c r="E2893" t="s">
        <v>1347</v>
      </c>
      <c r="F2893" t="s">
        <v>1348</v>
      </c>
      <c r="G2893" t="s">
        <v>512</v>
      </c>
      <c r="H2893" t="s">
        <v>1337</v>
      </c>
      <c r="I2893" s="29" t="s">
        <v>1738</v>
      </c>
      <c r="J2893" s="30" t="s">
        <v>1739</v>
      </c>
      <c r="K2893" t="s">
        <v>512</v>
      </c>
      <c r="L2893" t="s">
        <v>1337</v>
      </c>
      <c r="M2893" t="s">
        <v>29</v>
      </c>
      <c r="N2893" t="s">
        <v>43</v>
      </c>
      <c r="P2893" cm="1">
        <f t="array" ref="P28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93" s="19" t="s">
        <v>406</v>
      </c>
    </row>
    <row r="2894" spans="2:18" hidden="1">
      <c r="B2894" t="s">
        <v>64</v>
      </c>
      <c r="C2894" t="s">
        <v>26</v>
      </c>
      <c r="D2894" t="s">
        <v>905</v>
      </c>
      <c r="E2894" t="s">
        <v>1347</v>
      </c>
      <c r="F2894" t="s">
        <v>1348</v>
      </c>
      <c r="G2894" t="s">
        <v>512</v>
      </c>
      <c r="H2894" t="s">
        <v>1337</v>
      </c>
      <c r="I2894" t="s">
        <v>800</v>
      </c>
      <c r="J2894" t="s">
        <v>801</v>
      </c>
      <c r="K2894" t="s">
        <v>512</v>
      </c>
      <c r="L2894" t="s">
        <v>1337</v>
      </c>
      <c r="M2894" t="s">
        <v>29</v>
      </c>
      <c r="N2894" t="s">
        <v>42</v>
      </c>
      <c r="P2894" cm="1">
        <f t="array" ref="P28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94" s="19" t="s">
        <v>406</v>
      </c>
    </row>
    <row r="2895" spans="2:18" hidden="1">
      <c r="B2895" t="s">
        <v>63</v>
      </c>
      <c r="C2895" t="s">
        <v>27</v>
      </c>
      <c r="D2895" t="s">
        <v>30</v>
      </c>
      <c r="E2895" t="s">
        <v>1349</v>
      </c>
      <c r="F2895" t="s">
        <v>1348</v>
      </c>
      <c r="G2895" t="s">
        <v>512</v>
      </c>
      <c r="H2895" t="s">
        <v>1337</v>
      </c>
      <c r="I2895" t="s">
        <v>1350</v>
      </c>
      <c r="J2895" t="s">
        <v>1351</v>
      </c>
      <c r="K2895" t="s">
        <v>512</v>
      </c>
      <c r="L2895" t="s">
        <v>1337</v>
      </c>
      <c r="M2895" t="s">
        <v>29</v>
      </c>
      <c r="N2895" t="s">
        <v>35</v>
      </c>
      <c r="P2895" cm="1">
        <f t="array" ref="P289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895" s="19" t="s">
        <v>406</v>
      </c>
    </row>
    <row r="2896" spans="2:18" hidden="1">
      <c r="B2896" t="s">
        <v>63</v>
      </c>
      <c r="C2896" t="s">
        <v>27</v>
      </c>
      <c r="D2896" t="s">
        <v>30</v>
      </c>
      <c r="E2896" t="s">
        <v>1349</v>
      </c>
      <c r="F2896" t="s">
        <v>1348</v>
      </c>
      <c r="G2896" t="s">
        <v>512</v>
      </c>
      <c r="H2896" t="s">
        <v>1337</v>
      </c>
      <c r="I2896" t="s">
        <v>807</v>
      </c>
      <c r="J2896" t="s">
        <v>808</v>
      </c>
      <c r="K2896" t="s">
        <v>512</v>
      </c>
      <c r="L2896" t="s">
        <v>1337</v>
      </c>
      <c r="M2896" t="s">
        <v>29</v>
      </c>
      <c r="N2896" t="s">
        <v>34</v>
      </c>
      <c r="P2896" cm="1">
        <f t="array" ref="P289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896" s="19" t="s">
        <v>406</v>
      </c>
    </row>
    <row r="2897" spans="2:18" hidden="1">
      <c r="B2897" t="s">
        <v>64</v>
      </c>
      <c r="C2897" t="s">
        <v>26</v>
      </c>
      <c r="D2897" t="s">
        <v>905</v>
      </c>
      <c r="E2897" t="s">
        <v>1347</v>
      </c>
      <c r="F2897" t="s">
        <v>1348</v>
      </c>
      <c r="G2897" t="s">
        <v>512</v>
      </c>
      <c r="H2897" t="s">
        <v>1337</v>
      </c>
      <c r="I2897" t="s">
        <v>789</v>
      </c>
      <c r="J2897" t="s">
        <v>790</v>
      </c>
      <c r="K2897" t="s">
        <v>888</v>
      </c>
      <c r="L2897" t="s">
        <v>1341</v>
      </c>
      <c r="M2897" t="s">
        <v>28</v>
      </c>
      <c r="N2897" t="s">
        <v>36</v>
      </c>
      <c r="P2897" cm="1">
        <f t="array" ref="P28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97" s="19" t="s">
        <v>406</v>
      </c>
    </row>
    <row r="2898" spans="2:18" hidden="1">
      <c r="B2898" t="s">
        <v>64</v>
      </c>
      <c r="C2898" t="s">
        <v>26</v>
      </c>
      <c r="D2898" t="s">
        <v>905</v>
      </c>
      <c r="E2898" t="s">
        <v>1347</v>
      </c>
      <c r="F2898" t="s">
        <v>1348</v>
      </c>
      <c r="G2898" t="s">
        <v>512</v>
      </c>
      <c r="H2898" t="s">
        <v>1337</v>
      </c>
      <c r="I2898" t="s">
        <v>229</v>
      </c>
      <c r="J2898" t="s">
        <v>230</v>
      </c>
      <c r="K2898" t="s">
        <v>888</v>
      </c>
      <c r="L2898" t="s">
        <v>1342</v>
      </c>
      <c r="M2898" t="s">
        <v>28</v>
      </c>
      <c r="N2898" t="s">
        <v>36</v>
      </c>
      <c r="P2898" cm="1">
        <f t="array" ref="P28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898" s="19" t="s">
        <v>406</v>
      </c>
    </row>
    <row r="2899" spans="2:18" hidden="1">
      <c r="B2899" t="s">
        <v>63</v>
      </c>
      <c r="C2899" t="s">
        <v>27</v>
      </c>
      <c r="D2899" t="s">
        <v>30</v>
      </c>
      <c r="E2899" t="s">
        <v>1349</v>
      </c>
      <c r="F2899" t="s">
        <v>1348</v>
      </c>
      <c r="G2899" t="s">
        <v>512</v>
      </c>
      <c r="H2899" t="s">
        <v>1337</v>
      </c>
      <c r="I2899" t="s">
        <v>791</v>
      </c>
      <c r="J2899" t="s">
        <v>792</v>
      </c>
      <c r="K2899" t="s">
        <v>106</v>
      </c>
      <c r="L2899" t="s">
        <v>1343</v>
      </c>
      <c r="M2899" t="s">
        <v>29</v>
      </c>
      <c r="N2899" t="s">
        <v>38</v>
      </c>
      <c r="P2899" cm="1">
        <f t="array" ref="P289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899" s="19" t="s">
        <v>406</v>
      </c>
    </row>
    <row r="2900" spans="2:18" hidden="1">
      <c r="B2900" t="s">
        <v>63</v>
      </c>
      <c r="C2900" t="s">
        <v>27</v>
      </c>
      <c r="D2900" t="s">
        <v>30</v>
      </c>
      <c r="E2900" t="s">
        <v>1349</v>
      </c>
      <c r="F2900" t="s">
        <v>1348</v>
      </c>
      <c r="G2900" t="s">
        <v>512</v>
      </c>
      <c r="H2900" t="s">
        <v>1337</v>
      </c>
      <c r="I2900" t="s">
        <v>1322</v>
      </c>
      <c r="J2900" t="s">
        <v>1323</v>
      </c>
      <c r="K2900" t="s">
        <v>512</v>
      </c>
      <c r="L2900">
        <v>3</v>
      </c>
      <c r="M2900" t="s">
        <v>29</v>
      </c>
      <c r="N2900" t="s">
        <v>19</v>
      </c>
      <c r="P2900" cm="1">
        <f t="array" ref="P2900">IF(BOM_NOUR[[#This Row],[STAGE]]="05.Assembly",
SUMPRODUCT(--(BOM_NOUR[[#This Row],[STAGE]]=TW_T[STAGE])*(BOM_NOUR[[#This Row],[Mgroup]]=TW_T[Mgroup]),TW_T[TW]),
SUMPRODUCT(--(BOM_NOUR[[#This Row],[STAGE]]=TW_T[STAGE]),TW_T[TW]))</f>
        <v>0</v>
      </c>
      <c r="R2900" s="19" t="s">
        <v>406</v>
      </c>
    </row>
    <row r="2901" spans="2:18" hidden="1">
      <c r="B2901" t="s">
        <v>63</v>
      </c>
      <c r="C2901" t="s">
        <v>27</v>
      </c>
      <c r="D2901" t="s">
        <v>30</v>
      </c>
      <c r="E2901" t="s">
        <v>1349</v>
      </c>
      <c r="F2901" t="s">
        <v>1348</v>
      </c>
      <c r="G2901" t="s">
        <v>512</v>
      </c>
      <c r="H2901" t="s">
        <v>1337</v>
      </c>
      <c r="I2901" t="s">
        <v>793</v>
      </c>
      <c r="J2901" t="s">
        <v>794</v>
      </c>
      <c r="K2901" t="s">
        <v>512</v>
      </c>
      <c r="L2901" t="s">
        <v>1344</v>
      </c>
      <c r="M2901" t="s">
        <v>28</v>
      </c>
      <c r="N2901" t="s">
        <v>32</v>
      </c>
      <c r="P2901" cm="1">
        <f t="array" ref="P290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01" s="19" t="s">
        <v>406</v>
      </c>
    </row>
    <row r="2902" spans="2:18" hidden="1">
      <c r="B2902" t="s">
        <v>63</v>
      </c>
      <c r="C2902" t="s">
        <v>27</v>
      </c>
      <c r="D2902" t="s">
        <v>30</v>
      </c>
      <c r="E2902" t="s">
        <v>1349</v>
      </c>
      <c r="F2902" t="s">
        <v>1348</v>
      </c>
      <c r="G2902" t="s">
        <v>512</v>
      </c>
      <c r="H2902" t="s">
        <v>1337</v>
      </c>
      <c r="I2902" t="s">
        <v>795</v>
      </c>
      <c r="J2902" t="s">
        <v>796</v>
      </c>
      <c r="K2902" t="s">
        <v>512</v>
      </c>
      <c r="L2902" t="s">
        <v>1345</v>
      </c>
      <c r="M2902" t="s">
        <v>28</v>
      </c>
      <c r="N2902" t="s">
        <v>32</v>
      </c>
      <c r="P2902" cm="1">
        <f t="array" ref="P290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02" s="19" t="s">
        <v>406</v>
      </c>
    </row>
    <row r="2903" spans="2:18" hidden="1">
      <c r="B2903" t="s">
        <v>63</v>
      </c>
      <c r="C2903" t="s">
        <v>27</v>
      </c>
      <c r="D2903" t="s">
        <v>30</v>
      </c>
      <c r="E2903" t="s">
        <v>1349</v>
      </c>
      <c r="F2903" t="s">
        <v>1348</v>
      </c>
      <c r="G2903" t="s">
        <v>512</v>
      </c>
      <c r="H2903" t="s">
        <v>1337</v>
      </c>
      <c r="I2903" t="s">
        <v>227</v>
      </c>
      <c r="J2903" t="s">
        <v>228</v>
      </c>
      <c r="K2903" t="s">
        <v>23</v>
      </c>
      <c r="L2903" t="s">
        <v>1346</v>
      </c>
      <c r="M2903" t="s">
        <v>29</v>
      </c>
      <c r="N2903" t="s">
        <v>41</v>
      </c>
      <c r="P2903" cm="1">
        <f t="array" ref="P290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903" s="19" t="s">
        <v>406</v>
      </c>
    </row>
    <row r="2904" spans="2:18" hidden="1">
      <c r="B2904" t="s">
        <v>64</v>
      </c>
      <c r="C2904" t="s">
        <v>26</v>
      </c>
      <c r="D2904" t="s">
        <v>905</v>
      </c>
      <c r="E2904" t="s">
        <v>1352</v>
      </c>
      <c r="F2904" t="s">
        <v>1353</v>
      </c>
      <c r="G2904" t="s">
        <v>512</v>
      </c>
      <c r="H2904" t="s">
        <v>1337</v>
      </c>
      <c r="I2904" t="s">
        <v>1354</v>
      </c>
      <c r="J2904" t="s">
        <v>1353</v>
      </c>
      <c r="K2904" t="s">
        <v>512</v>
      </c>
      <c r="L2904" t="s">
        <v>1337</v>
      </c>
      <c r="M2904" t="s">
        <v>28</v>
      </c>
      <c r="N2904" t="s">
        <v>30</v>
      </c>
      <c r="P2904" cm="1">
        <f t="array" ref="P29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04" s="19" t="s">
        <v>406</v>
      </c>
    </row>
    <row r="2905" spans="2:18" hidden="1">
      <c r="B2905" t="s">
        <v>64</v>
      </c>
      <c r="C2905" t="s">
        <v>26</v>
      </c>
      <c r="D2905" t="s">
        <v>905</v>
      </c>
      <c r="E2905" t="s">
        <v>1352</v>
      </c>
      <c r="F2905" t="s">
        <v>1353</v>
      </c>
      <c r="G2905" t="s">
        <v>512</v>
      </c>
      <c r="H2905" t="s">
        <v>1337</v>
      </c>
      <c r="I2905" s="19" t="s">
        <v>499</v>
      </c>
      <c r="J2905" s="19" t="s">
        <v>1113</v>
      </c>
      <c r="K2905" t="s">
        <v>512</v>
      </c>
      <c r="L2905" t="s">
        <v>1337</v>
      </c>
      <c r="M2905" t="s">
        <v>29</v>
      </c>
      <c r="N2905" t="s">
        <v>43</v>
      </c>
      <c r="P2905" cm="1">
        <f t="array" ref="P29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05" s="19" t="s">
        <v>406</v>
      </c>
    </row>
    <row r="2906" spans="2:18" hidden="1">
      <c r="B2906" t="s">
        <v>64</v>
      </c>
      <c r="C2906" t="s">
        <v>26</v>
      </c>
      <c r="D2906" t="s">
        <v>905</v>
      </c>
      <c r="E2906" t="s">
        <v>1352</v>
      </c>
      <c r="F2906" t="s">
        <v>1353</v>
      </c>
      <c r="G2906" t="s">
        <v>512</v>
      </c>
      <c r="H2906" t="s">
        <v>1337</v>
      </c>
      <c r="I2906" t="s">
        <v>800</v>
      </c>
      <c r="J2906" t="s">
        <v>801</v>
      </c>
      <c r="K2906" t="s">
        <v>512</v>
      </c>
      <c r="L2906" t="s">
        <v>1337</v>
      </c>
      <c r="M2906" t="s">
        <v>29</v>
      </c>
      <c r="N2906" t="s">
        <v>42</v>
      </c>
      <c r="P2906" cm="1">
        <f t="array" ref="P29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06" s="19" t="s">
        <v>406</v>
      </c>
    </row>
    <row r="2907" spans="2:18" hidden="1">
      <c r="B2907" t="s">
        <v>63</v>
      </c>
      <c r="C2907" t="s">
        <v>27</v>
      </c>
      <c r="D2907" t="s">
        <v>30</v>
      </c>
      <c r="E2907" t="s">
        <v>1354</v>
      </c>
      <c r="F2907" t="s">
        <v>1353</v>
      </c>
      <c r="G2907" t="s">
        <v>512</v>
      </c>
      <c r="H2907" t="s">
        <v>1337</v>
      </c>
      <c r="I2907" t="s">
        <v>1355</v>
      </c>
      <c r="J2907" t="s">
        <v>1356</v>
      </c>
      <c r="K2907" t="s">
        <v>512</v>
      </c>
      <c r="L2907" t="s">
        <v>1337</v>
      </c>
      <c r="M2907" t="s">
        <v>29</v>
      </c>
      <c r="N2907" t="s">
        <v>35</v>
      </c>
      <c r="P2907" cm="1">
        <f t="array" ref="P290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907" s="19" t="s">
        <v>406</v>
      </c>
    </row>
    <row r="2908" spans="2:18" hidden="1">
      <c r="B2908" t="s">
        <v>63</v>
      </c>
      <c r="C2908" t="s">
        <v>27</v>
      </c>
      <c r="D2908" t="s">
        <v>30</v>
      </c>
      <c r="E2908" t="s">
        <v>1354</v>
      </c>
      <c r="F2908" t="s">
        <v>1353</v>
      </c>
      <c r="G2908" t="s">
        <v>512</v>
      </c>
      <c r="H2908" t="s">
        <v>1337</v>
      </c>
      <c r="I2908" t="s">
        <v>1316</v>
      </c>
      <c r="J2908" t="s">
        <v>1317</v>
      </c>
      <c r="K2908" t="s">
        <v>512</v>
      </c>
      <c r="L2908" t="s">
        <v>1337</v>
      </c>
      <c r="M2908" t="s">
        <v>29</v>
      </c>
      <c r="N2908" t="s">
        <v>34</v>
      </c>
      <c r="P2908" cm="1">
        <f t="array" ref="P2908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908" s="19" t="s">
        <v>406</v>
      </c>
    </row>
    <row r="2909" spans="2:18" hidden="1">
      <c r="B2909" t="s">
        <v>64</v>
      </c>
      <c r="C2909" t="s">
        <v>26</v>
      </c>
      <c r="D2909" t="s">
        <v>905</v>
      </c>
      <c r="E2909" t="s">
        <v>1352</v>
      </c>
      <c r="F2909" t="s">
        <v>1353</v>
      </c>
      <c r="G2909" t="s">
        <v>512</v>
      </c>
      <c r="H2909" t="s">
        <v>1337</v>
      </c>
      <c r="I2909" t="s">
        <v>789</v>
      </c>
      <c r="J2909" t="s">
        <v>790</v>
      </c>
      <c r="K2909" t="s">
        <v>888</v>
      </c>
      <c r="L2909" t="s">
        <v>1357</v>
      </c>
      <c r="M2909" t="s">
        <v>28</v>
      </c>
      <c r="N2909" t="s">
        <v>36</v>
      </c>
      <c r="P2909" cm="1">
        <f t="array" ref="P29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09" s="19" t="s">
        <v>406</v>
      </c>
    </row>
    <row r="2910" spans="2:18" hidden="1">
      <c r="B2910" t="s">
        <v>64</v>
      </c>
      <c r="C2910" t="s">
        <v>26</v>
      </c>
      <c r="D2910" t="s">
        <v>905</v>
      </c>
      <c r="E2910" t="s">
        <v>1352</v>
      </c>
      <c r="F2910" t="s">
        <v>1353</v>
      </c>
      <c r="G2910" t="s">
        <v>512</v>
      </c>
      <c r="H2910" t="s">
        <v>1337</v>
      </c>
      <c r="I2910" t="s">
        <v>229</v>
      </c>
      <c r="J2910" t="s">
        <v>230</v>
      </c>
      <c r="K2910" t="s">
        <v>888</v>
      </c>
      <c r="L2910" t="s">
        <v>1358</v>
      </c>
      <c r="M2910" t="s">
        <v>28</v>
      </c>
      <c r="N2910" t="s">
        <v>36</v>
      </c>
      <c r="P2910" cm="1">
        <f t="array" ref="P29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10" s="19" t="s">
        <v>406</v>
      </c>
    </row>
    <row r="2911" spans="2:18" hidden="1">
      <c r="B2911" t="s">
        <v>63</v>
      </c>
      <c r="C2911" t="s">
        <v>27</v>
      </c>
      <c r="D2911" t="s">
        <v>30</v>
      </c>
      <c r="E2911" t="s">
        <v>1354</v>
      </c>
      <c r="F2911" t="s">
        <v>1353</v>
      </c>
      <c r="G2911" t="s">
        <v>512</v>
      </c>
      <c r="H2911" t="s">
        <v>1337</v>
      </c>
      <c r="I2911" t="s">
        <v>1359</v>
      </c>
      <c r="J2911" t="s">
        <v>1360</v>
      </c>
      <c r="K2911" t="s">
        <v>512</v>
      </c>
      <c r="L2911" t="s">
        <v>1344</v>
      </c>
      <c r="M2911" t="s">
        <v>28</v>
      </c>
      <c r="N2911" t="s">
        <v>32</v>
      </c>
      <c r="P2911" cm="1">
        <f t="array" ref="P291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11" s="19" t="s">
        <v>406</v>
      </c>
    </row>
    <row r="2912" spans="2:18" hidden="1">
      <c r="B2912" t="s">
        <v>63</v>
      </c>
      <c r="C2912" t="s">
        <v>27</v>
      </c>
      <c r="D2912" t="s">
        <v>30</v>
      </c>
      <c r="E2912" t="s">
        <v>1354</v>
      </c>
      <c r="F2912" t="s">
        <v>1353</v>
      </c>
      <c r="G2912" t="s">
        <v>512</v>
      </c>
      <c r="H2912">
        <v>1</v>
      </c>
      <c r="I2912" t="s">
        <v>1361</v>
      </c>
      <c r="J2912" t="s">
        <v>1362</v>
      </c>
      <c r="K2912" t="s">
        <v>512</v>
      </c>
      <c r="L2912">
        <v>3</v>
      </c>
      <c r="M2912" t="s">
        <v>29</v>
      </c>
      <c r="N2912" t="s">
        <v>19</v>
      </c>
      <c r="P2912" cm="1">
        <f t="array" ref="P2912">IF(BOM_NOUR[[#This Row],[STAGE]]="05.Assembly",
SUMPRODUCT(--(BOM_NOUR[[#This Row],[STAGE]]=TW_T[STAGE])*(BOM_NOUR[[#This Row],[Mgroup]]=TW_T[Mgroup]),TW_T[TW]),
SUMPRODUCT(--(BOM_NOUR[[#This Row],[STAGE]]=TW_T[STAGE]),TW_T[TW]))</f>
        <v>0</v>
      </c>
      <c r="R2912" s="19" t="s">
        <v>406</v>
      </c>
    </row>
    <row r="2913" spans="2:18" hidden="1">
      <c r="B2913" t="s">
        <v>63</v>
      </c>
      <c r="C2913" t="s">
        <v>27</v>
      </c>
      <c r="D2913" t="s">
        <v>30</v>
      </c>
      <c r="E2913" t="s">
        <v>1354</v>
      </c>
      <c r="F2913" t="s">
        <v>1353</v>
      </c>
      <c r="G2913" t="s">
        <v>512</v>
      </c>
      <c r="H2913" t="s">
        <v>1337</v>
      </c>
      <c r="I2913" t="s">
        <v>1363</v>
      </c>
      <c r="J2913" t="s">
        <v>1364</v>
      </c>
      <c r="K2913" t="s">
        <v>512</v>
      </c>
      <c r="L2913" t="s">
        <v>1345</v>
      </c>
      <c r="M2913" t="s">
        <v>28</v>
      </c>
      <c r="N2913" t="s">
        <v>32</v>
      </c>
      <c r="P2913" cm="1">
        <f t="array" ref="P291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13" s="19" t="s">
        <v>406</v>
      </c>
    </row>
    <row r="2914" spans="2:18" hidden="1">
      <c r="B2914" t="s">
        <v>63</v>
      </c>
      <c r="C2914" t="s">
        <v>27</v>
      </c>
      <c r="D2914" t="s">
        <v>30</v>
      </c>
      <c r="E2914" t="s">
        <v>1354</v>
      </c>
      <c r="F2914" t="s">
        <v>1353</v>
      </c>
      <c r="G2914" t="s">
        <v>512</v>
      </c>
      <c r="H2914" t="s">
        <v>1337</v>
      </c>
      <c r="I2914" t="s">
        <v>1365</v>
      </c>
      <c r="J2914" t="s">
        <v>1366</v>
      </c>
      <c r="K2914" t="s">
        <v>106</v>
      </c>
      <c r="L2914" t="s">
        <v>1367</v>
      </c>
      <c r="M2914" t="s">
        <v>29</v>
      </c>
      <c r="N2914" t="s">
        <v>38</v>
      </c>
      <c r="P2914" cm="1">
        <f t="array" ref="P291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14" s="19" t="s">
        <v>406</v>
      </c>
    </row>
    <row r="2915" spans="2:18" hidden="1">
      <c r="B2915" t="s">
        <v>63</v>
      </c>
      <c r="C2915" t="s">
        <v>27</v>
      </c>
      <c r="D2915" t="s">
        <v>30</v>
      </c>
      <c r="E2915" t="s">
        <v>1354</v>
      </c>
      <c r="F2915" t="s">
        <v>1353</v>
      </c>
      <c r="G2915" t="s">
        <v>512</v>
      </c>
      <c r="H2915" t="s">
        <v>1337</v>
      </c>
      <c r="I2915" t="s">
        <v>227</v>
      </c>
      <c r="J2915" t="s">
        <v>228</v>
      </c>
      <c r="K2915" t="s">
        <v>23</v>
      </c>
      <c r="L2915" t="s">
        <v>1368</v>
      </c>
      <c r="M2915" t="s">
        <v>29</v>
      </c>
      <c r="N2915" t="s">
        <v>41</v>
      </c>
      <c r="P2915" cm="1">
        <f t="array" ref="P291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915" s="19" t="s">
        <v>406</v>
      </c>
    </row>
    <row r="2916" spans="2:18" hidden="1">
      <c r="B2916" t="s">
        <v>64</v>
      </c>
      <c r="C2916" t="s">
        <v>26</v>
      </c>
      <c r="D2916" t="s">
        <v>905</v>
      </c>
      <c r="E2916" t="s">
        <v>1369</v>
      </c>
      <c r="F2916" t="s">
        <v>1370</v>
      </c>
      <c r="G2916" t="s">
        <v>512</v>
      </c>
      <c r="H2916" t="s">
        <v>1337</v>
      </c>
      <c r="I2916" t="s">
        <v>1371</v>
      </c>
      <c r="J2916" t="s">
        <v>1370</v>
      </c>
      <c r="K2916" t="s">
        <v>512</v>
      </c>
      <c r="L2916" t="s">
        <v>1337</v>
      </c>
      <c r="M2916" t="s">
        <v>28</v>
      </c>
      <c r="N2916" t="s">
        <v>30</v>
      </c>
      <c r="P2916" cm="1">
        <f t="array" ref="P29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16" s="19" t="s">
        <v>406</v>
      </c>
    </row>
    <row r="2917" spans="2:18" hidden="1">
      <c r="B2917" t="s">
        <v>64</v>
      </c>
      <c r="C2917" t="s">
        <v>26</v>
      </c>
      <c r="D2917" t="s">
        <v>905</v>
      </c>
      <c r="E2917" t="s">
        <v>1369</v>
      </c>
      <c r="F2917" t="s">
        <v>1370</v>
      </c>
      <c r="G2917" t="s">
        <v>512</v>
      </c>
      <c r="H2917">
        <v>1</v>
      </c>
      <c r="I2917" s="19" t="s">
        <v>500</v>
      </c>
      <c r="J2917" s="19" t="s">
        <v>1116</v>
      </c>
      <c r="K2917" t="s">
        <v>512</v>
      </c>
      <c r="L2917">
        <v>1</v>
      </c>
      <c r="M2917" t="s">
        <v>29</v>
      </c>
      <c r="N2917" t="s">
        <v>43</v>
      </c>
      <c r="P2917" cm="1">
        <f t="array" ref="P29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17" s="19" t="s">
        <v>406</v>
      </c>
    </row>
    <row r="2918" spans="2:18" hidden="1">
      <c r="B2918" t="s">
        <v>64</v>
      </c>
      <c r="C2918" t="s">
        <v>26</v>
      </c>
      <c r="D2918" t="s">
        <v>905</v>
      </c>
      <c r="E2918" t="s">
        <v>1369</v>
      </c>
      <c r="F2918" t="s">
        <v>1370</v>
      </c>
      <c r="G2918" t="s">
        <v>512</v>
      </c>
      <c r="H2918" t="s">
        <v>1337</v>
      </c>
      <c r="I2918" t="s">
        <v>800</v>
      </c>
      <c r="J2918" t="s">
        <v>801</v>
      </c>
      <c r="K2918" t="s">
        <v>512</v>
      </c>
      <c r="L2918" t="s">
        <v>1337</v>
      </c>
      <c r="M2918" t="s">
        <v>29</v>
      </c>
      <c r="N2918" t="s">
        <v>42</v>
      </c>
      <c r="P2918" cm="1">
        <f t="array" ref="P29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18" s="19" t="s">
        <v>406</v>
      </c>
    </row>
    <row r="2919" spans="2:18" hidden="1">
      <c r="B2919" t="s">
        <v>63</v>
      </c>
      <c r="C2919" t="s">
        <v>27</v>
      </c>
      <c r="D2919" t="s">
        <v>30</v>
      </c>
      <c r="E2919" t="s">
        <v>1371</v>
      </c>
      <c r="F2919" t="s">
        <v>1370</v>
      </c>
      <c r="G2919" t="s">
        <v>512</v>
      </c>
      <c r="H2919" t="s">
        <v>1337</v>
      </c>
      <c r="I2919" t="s">
        <v>1372</v>
      </c>
      <c r="J2919" t="s">
        <v>1373</v>
      </c>
      <c r="K2919" t="s">
        <v>512</v>
      </c>
      <c r="L2919" t="s">
        <v>1337</v>
      </c>
      <c r="M2919" t="s">
        <v>29</v>
      </c>
      <c r="N2919" t="s">
        <v>35</v>
      </c>
      <c r="P2919" cm="1">
        <f t="array" ref="P291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919" s="19" t="s">
        <v>406</v>
      </c>
    </row>
    <row r="2920" spans="2:18" hidden="1">
      <c r="B2920" t="s">
        <v>63</v>
      </c>
      <c r="C2920" t="s">
        <v>27</v>
      </c>
      <c r="D2920" t="s">
        <v>30</v>
      </c>
      <c r="E2920" t="s">
        <v>1371</v>
      </c>
      <c r="F2920" t="s">
        <v>1370</v>
      </c>
      <c r="G2920" t="s">
        <v>512</v>
      </c>
      <c r="H2920">
        <v>1</v>
      </c>
      <c r="I2920" t="s">
        <v>1374</v>
      </c>
      <c r="J2920" t="s">
        <v>1375</v>
      </c>
      <c r="K2920" t="s">
        <v>512</v>
      </c>
      <c r="L2920">
        <v>1</v>
      </c>
      <c r="M2920" t="s">
        <v>29</v>
      </c>
      <c r="N2920" t="s">
        <v>34</v>
      </c>
      <c r="P2920" cm="1">
        <f t="array" ref="P292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920" s="19" t="s">
        <v>406</v>
      </c>
    </row>
    <row r="2921" spans="2:18" hidden="1">
      <c r="B2921" t="s">
        <v>64</v>
      </c>
      <c r="C2921" t="s">
        <v>26</v>
      </c>
      <c r="D2921" t="s">
        <v>905</v>
      </c>
      <c r="E2921" t="s">
        <v>1369</v>
      </c>
      <c r="F2921" t="s">
        <v>1370</v>
      </c>
      <c r="G2921" t="s">
        <v>512</v>
      </c>
      <c r="H2921" t="s">
        <v>1337</v>
      </c>
      <c r="I2921" t="s">
        <v>789</v>
      </c>
      <c r="J2921" t="s">
        <v>790</v>
      </c>
      <c r="K2921" t="s">
        <v>888</v>
      </c>
      <c r="L2921" t="s">
        <v>1376</v>
      </c>
      <c r="M2921" t="s">
        <v>28</v>
      </c>
      <c r="N2921" t="s">
        <v>36</v>
      </c>
      <c r="P2921" cm="1">
        <f t="array" ref="P29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21" s="19" t="s">
        <v>406</v>
      </c>
    </row>
    <row r="2922" spans="2:18" hidden="1">
      <c r="B2922" t="s">
        <v>64</v>
      </c>
      <c r="C2922" t="s">
        <v>26</v>
      </c>
      <c r="D2922" t="s">
        <v>905</v>
      </c>
      <c r="E2922" t="s">
        <v>1369</v>
      </c>
      <c r="F2922" t="s">
        <v>1370</v>
      </c>
      <c r="G2922" t="s">
        <v>512</v>
      </c>
      <c r="H2922" t="s">
        <v>1337</v>
      </c>
      <c r="I2922" t="s">
        <v>229</v>
      </c>
      <c r="J2922" t="s">
        <v>230</v>
      </c>
      <c r="K2922" t="s">
        <v>888</v>
      </c>
      <c r="L2922" t="s">
        <v>1377</v>
      </c>
      <c r="M2922" t="s">
        <v>28</v>
      </c>
      <c r="N2922" t="s">
        <v>36</v>
      </c>
      <c r="P2922" cm="1">
        <f t="array" ref="P29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22" s="19" t="s">
        <v>406</v>
      </c>
    </row>
    <row r="2923" spans="2:18" hidden="1">
      <c r="B2923" t="s">
        <v>63</v>
      </c>
      <c r="C2923" t="s">
        <v>27</v>
      </c>
      <c r="D2923" t="s">
        <v>30</v>
      </c>
      <c r="E2923" t="s">
        <v>1371</v>
      </c>
      <c r="F2923" t="s">
        <v>1370</v>
      </c>
      <c r="G2923" t="s">
        <v>512</v>
      </c>
      <c r="H2923" t="s">
        <v>1337</v>
      </c>
      <c r="I2923" t="s">
        <v>1359</v>
      </c>
      <c r="J2923" t="s">
        <v>1360</v>
      </c>
      <c r="K2923" t="s">
        <v>512</v>
      </c>
      <c r="L2923" t="s">
        <v>1378</v>
      </c>
      <c r="M2923" t="s">
        <v>28</v>
      </c>
      <c r="N2923" t="s">
        <v>32</v>
      </c>
      <c r="P2923" cm="1">
        <f t="array" ref="P292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23" s="19" t="s">
        <v>406</v>
      </c>
    </row>
    <row r="2924" spans="2:18" hidden="1">
      <c r="B2924" t="s">
        <v>63</v>
      </c>
      <c r="C2924" t="s">
        <v>27</v>
      </c>
      <c r="D2924" t="s">
        <v>30</v>
      </c>
      <c r="E2924" t="s">
        <v>1371</v>
      </c>
      <c r="F2924" t="s">
        <v>1370</v>
      </c>
      <c r="G2924" t="s">
        <v>512</v>
      </c>
      <c r="H2924">
        <v>1</v>
      </c>
      <c r="I2924" t="s">
        <v>1361</v>
      </c>
      <c r="J2924" t="s">
        <v>1362</v>
      </c>
      <c r="K2924" t="s">
        <v>512</v>
      </c>
      <c r="L2924">
        <v>3</v>
      </c>
      <c r="M2924" t="s">
        <v>29</v>
      </c>
      <c r="N2924" t="s">
        <v>19</v>
      </c>
      <c r="P2924" cm="1">
        <f t="array" ref="P2924">IF(BOM_NOUR[[#This Row],[STAGE]]="05.Assembly",
SUMPRODUCT(--(BOM_NOUR[[#This Row],[STAGE]]=TW_T[STAGE])*(BOM_NOUR[[#This Row],[Mgroup]]=TW_T[Mgroup]),TW_T[TW]),
SUMPRODUCT(--(BOM_NOUR[[#This Row],[STAGE]]=TW_T[STAGE]),TW_T[TW]))</f>
        <v>0</v>
      </c>
      <c r="R2924" s="19" t="s">
        <v>406</v>
      </c>
    </row>
    <row r="2925" spans="2:18" hidden="1">
      <c r="B2925" t="s">
        <v>63</v>
      </c>
      <c r="C2925" t="s">
        <v>27</v>
      </c>
      <c r="D2925" t="s">
        <v>30</v>
      </c>
      <c r="E2925" t="s">
        <v>1371</v>
      </c>
      <c r="F2925" t="s">
        <v>1370</v>
      </c>
      <c r="G2925" t="s">
        <v>512</v>
      </c>
      <c r="H2925" t="s">
        <v>1337</v>
      </c>
      <c r="I2925" t="s">
        <v>1363</v>
      </c>
      <c r="J2925" t="s">
        <v>1364</v>
      </c>
      <c r="K2925" t="s">
        <v>512</v>
      </c>
      <c r="L2925" t="s">
        <v>1379</v>
      </c>
      <c r="M2925" t="s">
        <v>28</v>
      </c>
      <c r="N2925" t="s">
        <v>32</v>
      </c>
      <c r="P2925" cm="1">
        <f t="array" ref="P292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25" s="19" t="s">
        <v>406</v>
      </c>
    </row>
    <row r="2926" spans="2:18" hidden="1">
      <c r="B2926" t="s">
        <v>63</v>
      </c>
      <c r="C2926" t="s">
        <v>27</v>
      </c>
      <c r="D2926" t="s">
        <v>30</v>
      </c>
      <c r="E2926" t="s">
        <v>1371</v>
      </c>
      <c r="F2926" t="s">
        <v>1370</v>
      </c>
      <c r="G2926" t="s">
        <v>512</v>
      </c>
      <c r="H2926" t="s">
        <v>1337</v>
      </c>
      <c r="I2926" t="s">
        <v>1365</v>
      </c>
      <c r="J2926" t="s">
        <v>1366</v>
      </c>
      <c r="K2926" t="s">
        <v>106</v>
      </c>
      <c r="L2926" t="s">
        <v>1380</v>
      </c>
      <c r="M2926" t="s">
        <v>29</v>
      </c>
      <c r="N2926" t="s">
        <v>38</v>
      </c>
      <c r="P2926" cm="1">
        <f t="array" ref="P292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26" s="19" t="s">
        <v>406</v>
      </c>
    </row>
    <row r="2927" spans="2:18" hidden="1">
      <c r="B2927" t="s">
        <v>63</v>
      </c>
      <c r="C2927" t="s">
        <v>27</v>
      </c>
      <c r="D2927" t="s">
        <v>30</v>
      </c>
      <c r="E2927" t="s">
        <v>1371</v>
      </c>
      <c r="F2927" t="s">
        <v>1370</v>
      </c>
      <c r="G2927" t="s">
        <v>512</v>
      </c>
      <c r="H2927" t="s">
        <v>1337</v>
      </c>
      <c r="I2927" t="s">
        <v>227</v>
      </c>
      <c r="J2927" t="s">
        <v>228</v>
      </c>
      <c r="K2927" t="s">
        <v>23</v>
      </c>
      <c r="L2927" t="s">
        <v>1381</v>
      </c>
      <c r="M2927" t="s">
        <v>29</v>
      </c>
      <c r="N2927" t="s">
        <v>41</v>
      </c>
      <c r="P2927" cm="1">
        <f t="array" ref="P292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927" s="19" t="s">
        <v>406</v>
      </c>
    </row>
    <row r="2928" spans="2:18" hidden="1">
      <c r="B2928" t="s">
        <v>64</v>
      </c>
      <c r="C2928" t="s">
        <v>26</v>
      </c>
      <c r="D2928" t="s">
        <v>905</v>
      </c>
      <c r="E2928" t="s">
        <v>1382</v>
      </c>
      <c r="F2928" t="s">
        <v>1383</v>
      </c>
      <c r="G2928" t="s">
        <v>512</v>
      </c>
      <c r="H2928" t="s">
        <v>1337</v>
      </c>
      <c r="I2928" t="s">
        <v>1384</v>
      </c>
      <c r="J2928" t="s">
        <v>1383</v>
      </c>
      <c r="K2928" t="s">
        <v>512</v>
      </c>
      <c r="L2928" t="s">
        <v>1337</v>
      </c>
      <c r="M2928" t="s">
        <v>28</v>
      </c>
      <c r="N2928" t="s">
        <v>30</v>
      </c>
      <c r="P2928" cm="1">
        <f t="array" ref="P29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28" s="19" t="s">
        <v>406</v>
      </c>
    </row>
    <row r="2929" spans="2:18" hidden="1">
      <c r="B2929" t="s">
        <v>64</v>
      </c>
      <c r="C2929" t="s">
        <v>26</v>
      </c>
      <c r="D2929" t="s">
        <v>905</v>
      </c>
      <c r="E2929" t="s">
        <v>1382</v>
      </c>
      <c r="F2929" t="s">
        <v>1383</v>
      </c>
      <c r="G2929" t="s">
        <v>512</v>
      </c>
      <c r="H2929">
        <v>1</v>
      </c>
      <c r="I2929" s="19" t="s">
        <v>500</v>
      </c>
      <c r="J2929" s="19" t="s">
        <v>1116</v>
      </c>
      <c r="K2929" t="s">
        <v>512</v>
      </c>
      <c r="L2929">
        <v>1</v>
      </c>
      <c r="M2929" t="s">
        <v>29</v>
      </c>
      <c r="N2929" t="s">
        <v>43</v>
      </c>
      <c r="P2929" cm="1">
        <f t="array" ref="P29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29" s="19" t="s">
        <v>406</v>
      </c>
    </row>
    <row r="2930" spans="2:18" hidden="1">
      <c r="B2930" t="s">
        <v>64</v>
      </c>
      <c r="C2930" t="s">
        <v>26</v>
      </c>
      <c r="D2930" t="s">
        <v>905</v>
      </c>
      <c r="E2930" t="s">
        <v>1382</v>
      </c>
      <c r="F2930" t="s">
        <v>1383</v>
      </c>
      <c r="G2930" t="s">
        <v>512</v>
      </c>
      <c r="H2930" t="s">
        <v>1337</v>
      </c>
      <c r="I2930" t="s">
        <v>800</v>
      </c>
      <c r="J2930" t="s">
        <v>801</v>
      </c>
      <c r="K2930" t="s">
        <v>512</v>
      </c>
      <c r="L2930" t="s">
        <v>1337</v>
      </c>
      <c r="M2930" t="s">
        <v>29</v>
      </c>
      <c r="N2930" t="s">
        <v>42</v>
      </c>
      <c r="P2930" cm="1">
        <f t="array" ref="P29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30" s="19" t="s">
        <v>406</v>
      </c>
    </row>
    <row r="2931" spans="2:18" hidden="1">
      <c r="B2931" t="s">
        <v>63</v>
      </c>
      <c r="C2931" t="s">
        <v>27</v>
      </c>
      <c r="D2931" t="s">
        <v>30</v>
      </c>
      <c r="E2931" t="s">
        <v>1384</v>
      </c>
      <c r="F2931" t="s">
        <v>1383</v>
      </c>
      <c r="G2931" t="s">
        <v>512</v>
      </c>
      <c r="H2931" t="s">
        <v>1337</v>
      </c>
      <c r="I2931" t="s">
        <v>1385</v>
      </c>
      <c r="J2931" t="s">
        <v>1386</v>
      </c>
      <c r="K2931" t="s">
        <v>512</v>
      </c>
      <c r="L2931" t="s">
        <v>1337</v>
      </c>
      <c r="M2931" t="s">
        <v>29</v>
      </c>
      <c r="N2931" t="s">
        <v>35</v>
      </c>
      <c r="P2931" cm="1">
        <f t="array" ref="P293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931" s="19" t="s">
        <v>406</v>
      </c>
    </row>
    <row r="2932" spans="2:18" hidden="1">
      <c r="B2932" t="s">
        <v>63</v>
      </c>
      <c r="C2932" t="s">
        <v>27</v>
      </c>
      <c r="D2932" t="s">
        <v>30</v>
      </c>
      <c r="E2932" t="s">
        <v>1384</v>
      </c>
      <c r="F2932" t="s">
        <v>1383</v>
      </c>
      <c r="G2932" t="s">
        <v>512</v>
      </c>
      <c r="H2932">
        <v>1</v>
      </c>
      <c r="I2932" t="s">
        <v>1374</v>
      </c>
      <c r="J2932" t="s">
        <v>1375</v>
      </c>
      <c r="K2932" t="s">
        <v>512</v>
      </c>
      <c r="L2932">
        <v>1</v>
      </c>
      <c r="M2932" t="s">
        <v>29</v>
      </c>
      <c r="N2932" t="s">
        <v>34</v>
      </c>
      <c r="P2932" cm="1">
        <f t="array" ref="P2932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932" s="19" t="s">
        <v>406</v>
      </c>
    </row>
    <row r="2933" spans="2:18" hidden="1">
      <c r="B2933" t="s">
        <v>64</v>
      </c>
      <c r="C2933" t="s">
        <v>26</v>
      </c>
      <c r="D2933" t="s">
        <v>905</v>
      </c>
      <c r="E2933" t="s">
        <v>1382</v>
      </c>
      <c r="F2933" t="s">
        <v>1383</v>
      </c>
      <c r="G2933" t="s">
        <v>512</v>
      </c>
      <c r="H2933" t="s">
        <v>1337</v>
      </c>
      <c r="I2933" t="s">
        <v>789</v>
      </c>
      <c r="J2933" t="s">
        <v>790</v>
      </c>
      <c r="K2933" t="s">
        <v>888</v>
      </c>
      <c r="L2933" t="s">
        <v>1376</v>
      </c>
      <c r="M2933" t="s">
        <v>28</v>
      </c>
      <c r="N2933" t="s">
        <v>36</v>
      </c>
      <c r="P2933" cm="1">
        <f t="array" ref="P29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33" s="19" t="s">
        <v>406</v>
      </c>
    </row>
    <row r="2934" spans="2:18" hidden="1">
      <c r="B2934" t="s">
        <v>64</v>
      </c>
      <c r="C2934" t="s">
        <v>26</v>
      </c>
      <c r="D2934" t="s">
        <v>905</v>
      </c>
      <c r="E2934" t="s">
        <v>1382</v>
      </c>
      <c r="F2934" t="s">
        <v>1383</v>
      </c>
      <c r="G2934" t="s">
        <v>512</v>
      </c>
      <c r="H2934" t="s">
        <v>1337</v>
      </c>
      <c r="I2934" t="s">
        <v>229</v>
      </c>
      <c r="J2934" t="s">
        <v>230</v>
      </c>
      <c r="K2934" t="s">
        <v>888</v>
      </c>
      <c r="L2934" t="s">
        <v>1377</v>
      </c>
      <c r="M2934" t="s">
        <v>28</v>
      </c>
      <c r="N2934" t="s">
        <v>36</v>
      </c>
      <c r="P2934" cm="1">
        <f t="array" ref="P29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34" s="19" t="s">
        <v>406</v>
      </c>
    </row>
    <row r="2935" spans="2:18" hidden="1">
      <c r="B2935" t="s">
        <v>63</v>
      </c>
      <c r="C2935" t="s">
        <v>27</v>
      </c>
      <c r="D2935" t="s">
        <v>30</v>
      </c>
      <c r="E2935" t="s">
        <v>1384</v>
      </c>
      <c r="F2935" t="s">
        <v>1383</v>
      </c>
      <c r="G2935" t="s">
        <v>512</v>
      </c>
      <c r="H2935" t="s">
        <v>1337</v>
      </c>
      <c r="I2935" t="s">
        <v>1359</v>
      </c>
      <c r="J2935" t="s">
        <v>1360</v>
      </c>
      <c r="K2935" t="s">
        <v>512</v>
      </c>
      <c r="L2935" t="s">
        <v>1378</v>
      </c>
      <c r="M2935" t="s">
        <v>28</v>
      </c>
      <c r="N2935" t="s">
        <v>32</v>
      </c>
      <c r="P2935" cm="1">
        <f t="array" ref="P293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35" s="19" t="s">
        <v>406</v>
      </c>
    </row>
    <row r="2936" spans="2:18" hidden="1">
      <c r="B2936" t="s">
        <v>63</v>
      </c>
      <c r="C2936" t="s">
        <v>27</v>
      </c>
      <c r="D2936" t="s">
        <v>30</v>
      </c>
      <c r="E2936" t="s">
        <v>1384</v>
      </c>
      <c r="F2936" t="s">
        <v>1383</v>
      </c>
      <c r="G2936" t="s">
        <v>512</v>
      </c>
      <c r="H2936">
        <v>1</v>
      </c>
      <c r="I2936" t="s">
        <v>1361</v>
      </c>
      <c r="J2936" t="s">
        <v>1362</v>
      </c>
      <c r="K2936" t="s">
        <v>512</v>
      </c>
      <c r="L2936">
        <v>3</v>
      </c>
      <c r="M2936" t="s">
        <v>29</v>
      </c>
      <c r="N2936" t="s">
        <v>19</v>
      </c>
      <c r="P2936" cm="1">
        <f t="array" ref="P2936">IF(BOM_NOUR[[#This Row],[STAGE]]="05.Assembly",
SUMPRODUCT(--(BOM_NOUR[[#This Row],[STAGE]]=TW_T[STAGE])*(BOM_NOUR[[#This Row],[Mgroup]]=TW_T[Mgroup]),TW_T[TW]),
SUMPRODUCT(--(BOM_NOUR[[#This Row],[STAGE]]=TW_T[STAGE]),TW_T[TW]))</f>
        <v>0</v>
      </c>
      <c r="R2936" s="19" t="s">
        <v>406</v>
      </c>
    </row>
    <row r="2937" spans="2:18" hidden="1">
      <c r="B2937" t="s">
        <v>63</v>
      </c>
      <c r="C2937" t="s">
        <v>27</v>
      </c>
      <c r="D2937" t="s">
        <v>30</v>
      </c>
      <c r="E2937" t="s">
        <v>1384</v>
      </c>
      <c r="F2937" t="s">
        <v>1383</v>
      </c>
      <c r="G2937" t="s">
        <v>512</v>
      </c>
      <c r="H2937" t="s">
        <v>1337</v>
      </c>
      <c r="I2937" t="s">
        <v>1363</v>
      </c>
      <c r="J2937" t="s">
        <v>1364</v>
      </c>
      <c r="K2937" t="s">
        <v>512</v>
      </c>
      <c r="L2937" t="s">
        <v>1379</v>
      </c>
      <c r="M2937" t="s">
        <v>28</v>
      </c>
      <c r="N2937" t="s">
        <v>32</v>
      </c>
      <c r="P2937" cm="1">
        <f t="array" ref="P293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37" s="19" t="s">
        <v>406</v>
      </c>
    </row>
    <row r="2938" spans="2:18" hidden="1">
      <c r="B2938" t="s">
        <v>63</v>
      </c>
      <c r="C2938" t="s">
        <v>27</v>
      </c>
      <c r="D2938" t="s">
        <v>30</v>
      </c>
      <c r="E2938" t="s">
        <v>1384</v>
      </c>
      <c r="F2938" t="s">
        <v>1383</v>
      </c>
      <c r="G2938" t="s">
        <v>512</v>
      </c>
      <c r="H2938" t="s">
        <v>1337</v>
      </c>
      <c r="I2938" t="s">
        <v>1365</v>
      </c>
      <c r="J2938" t="s">
        <v>1366</v>
      </c>
      <c r="K2938" t="s">
        <v>106</v>
      </c>
      <c r="L2938" t="s">
        <v>1380</v>
      </c>
      <c r="M2938" t="s">
        <v>29</v>
      </c>
      <c r="N2938" t="s">
        <v>38</v>
      </c>
      <c r="P2938" cm="1">
        <f t="array" ref="P293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38" s="19" t="s">
        <v>406</v>
      </c>
    </row>
    <row r="2939" spans="2:18" hidden="1">
      <c r="B2939" t="s">
        <v>63</v>
      </c>
      <c r="C2939" t="s">
        <v>27</v>
      </c>
      <c r="D2939" t="s">
        <v>30</v>
      </c>
      <c r="E2939" t="s">
        <v>1384</v>
      </c>
      <c r="F2939" t="s">
        <v>1383</v>
      </c>
      <c r="G2939" t="s">
        <v>512</v>
      </c>
      <c r="H2939" t="s">
        <v>1337</v>
      </c>
      <c r="I2939" t="s">
        <v>227</v>
      </c>
      <c r="J2939" t="s">
        <v>228</v>
      </c>
      <c r="K2939" t="s">
        <v>23</v>
      </c>
      <c r="L2939" t="s">
        <v>1381</v>
      </c>
      <c r="M2939" t="s">
        <v>29</v>
      </c>
      <c r="N2939" t="s">
        <v>41</v>
      </c>
      <c r="P2939" cm="1">
        <f t="array" ref="P293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939" s="19" t="s">
        <v>406</v>
      </c>
    </row>
    <row r="2940" spans="2:18" hidden="1">
      <c r="B2940" t="s">
        <v>64</v>
      </c>
      <c r="C2940" t="s">
        <v>26</v>
      </c>
      <c r="D2940" t="s">
        <v>905</v>
      </c>
      <c r="E2940" t="s">
        <v>1387</v>
      </c>
      <c r="F2940" t="s">
        <v>1388</v>
      </c>
      <c r="G2940" t="s">
        <v>512</v>
      </c>
      <c r="H2940" t="s">
        <v>1337</v>
      </c>
      <c r="I2940" t="s">
        <v>1389</v>
      </c>
      <c r="J2940" t="s">
        <v>1388</v>
      </c>
      <c r="K2940" t="s">
        <v>512</v>
      </c>
      <c r="L2940" t="s">
        <v>1337</v>
      </c>
      <c r="M2940" t="s">
        <v>28</v>
      </c>
      <c r="N2940" t="s">
        <v>30</v>
      </c>
      <c r="P2940" cm="1">
        <f t="array" ref="P29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40" s="19" t="s">
        <v>406</v>
      </c>
    </row>
    <row r="2941" spans="2:18" hidden="1">
      <c r="B2941" t="s">
        <v>64</v>
      </c>
      <c r="C2941" t="s">
        <v>26</v>
      </c>
      <c r="D2941" t="s">
        <v>905</v>
      </c>
      <c r="E2941" t="s">
        <v>1387</v>
      </c>
      <c r="F2941" t="s">
        <v>1388</v>
      </c>
      <c r="G2941" t="s">
        <v>512</v>
      </c>
      <c r="H2941" t="s">
        <v>1337</v>
      </c>
      <c r="I2941" s="29" t="s">
        <v>1738</v>
      </c>
      <c r="J2941" s="30" t="s">
        <v>1739</v>
      </c>
      <c r="K2941" t="s">
        <v>512</v>
      </c>
      <c r="L2941" t="s">
        <v>1337</v>
      </c>
      <c r="M2941" t="s">
        <v>29</v>
      </c>
      <c r="N2941" t="s">
        <v>43</v>
      </c>
      <c r="P2941" cm="1">
        <f t="array" ref="P29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41" s="19" t="s">
        <v>406</v>
      </c>
    </row>
    <row r="2942" spans="2:18" hidden="1">
      <c r="B2942" t="s">
        <v>64</v>
      </c>
      <c r="C2942" t="s">
        <v>26</v>
      </c>
      <c r="D2942" t="s">
        <v>905</v>
      </c>
      <c r="E2942" t="s">
        <v>1387</v>
      </c>
      <c r="F2942" t="s">
        <v>1388</v>
      </c>
      <c r="G2942" t="s">
        <v>512</v>
      </c>
      <c r="H2942" t="s">
        <v>1337</v>
      </c>
      <c r="I2942" t="s">
        <v>1307</v>
      </c>
      <c r="J2942" t="s">
        <v>1308</v>
      </c>
      <c r="K2942" t="s">
        <v>512</v>
      </c>
      <c r="L2942" t="s">
        <v>1337</v>
      </c>
      <c r="M2942" t="s">
        <v>29</v>
      </c>
      <c r="N2942" t="s">
        <v>42</v>
      </c>
      <c r="P2942" cm="1">
        <f t="array" ref="P29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42" s="19" t="s">
        <v>406</v>
      </c>
    </row>
    <row r="2943" spans="2:18" hidden="1">
      <c r="B2943" t="s">
        <v>63</v>
      </c>
      <c r="C2943" t="s">
        <v>27</v>
      </c>
      <c r="D2943" t="s">
        <v>30</v>
      </c>
      <c r="E2943" t="s">
        <v>1389</v>
      </c>
      <c r="F2943" t="s">
        <v>1388</v>
      </c>
      <c r="G2943" t="s">
        <v>512</v>
      </c>
      <c r="H2943" t="s">
        <v>1337</v>
      </c>
      <c r="I2943" t="s">
        <v>1339</v>
      </c>
      <c r="J2943" t="s">
        <v>1340</v>
      </c>
      <c r="K2943" t="s">
        <v>512</v>
      </c>
      <c r="L2943" t="s">
        <v>1337</v>
      </c>
      <c r="M2943" t="s">
        <v>29</v>
      </c>
      <c r="N2943" t="s">
        <v>35</v>
      </c>
      <c r="P2943" cm="1">
        <f t="array" ref="P2943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943" s="19" t="s">
        <v>406</v>
      </c>
    </row>
    <row r="2944" spans="2:18" hidden="1">
      <c r="B2944" t="s">
        <v>63</v>
      </c>
      <c r="C2944" t="s">
        <v>27</v>
      </c>
      <c r="D2944" t="s">
        <v>30</v>
      </c>
      <c r="E2944" t="s">
        <v>1389</v>
      </c>
      <c r="F2944" t="s">
        <v>1388</v>
      </c>
      <c r="G2944" t="s">
        <v>512</v>
      </c>
      <c r="H2944" t="s">
        <v>1337</v>
      </c>
      <c r="I2944" t="s">
        <v>807</v>
      </c>
      <c r="J2944" t="s">
        <v>808</v>
      </c>
      <c r="K2944" t="s">
        <v>512</v>
      </c>
      <c r="L2944" t="s">
        <v>1337</v>
      </c>
      <c r="M2944" t="s">
        <v>29</v>
      </c>
      <c r="N2944" t="s">
        <v>34</v>
      </c>
      <c r="P2944" cm="1">
        <f t="array" ref="P294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944" s="19" t="s">
        <v>406</v>
      </c>
    </row>
    <row r="2945" spans="2:18" hidden="1">
      <c r="B2945" t="s">
        <v>64</v>
      </c>
      <c r="C2945" t="s">
        <v>26</v>
      </c>
      <c r="D2945" t="s">
        <v>905</v>
      </c>
      <c r="E2945" t="s">
        <v>1387</v>
      </c>
      <c r="F2945" t="s">
        <v>1388</v>
      </c>
      <c r="G2945" t="s">
        <v>512</v>
      </c>
      <c r="H2945" t="s">
        <v>1337</v>
      </c>
      <c r="I2945" t="s">
        <v>820</v>
      </c>
      <c r="J2945" t="s">
        <v>821</v>
      </c>
      <c r="K2945" t="s">
        <v>888</v>
      </c>
      <c r="L2945" t="s">
        <v>1341</v>
      </c>
      <c r="M2945" t="s">
        <v>28</v>
      </c>
      <c r="N2945" t="s">
        <v>36</v>
      </c>
      <c r="P2945" cm="1">
        <f t="array" ref="P29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45" s="19" t="s">
        <v>406</v>
      </c>
    </row>
    <row r="2946" spans="2:18" hidden="1">
      <c r="B2946" t="s">
        <v>64</v>
      </c>
      <c r="C2946" t="s">
        <v>26</v>
      </c>
      <c r="D2946" t="s">
        <v>905</v>
      </c>
      <c r="E2946" t="s">
        <v>1387</v>
      </c>
      <c r="F2946" t="s">
        <v>1388</v>
      </c>
      <c r="G2946" t="s">
        <v>512</v>
      </c>
      <c r="H2946" t="s">
        <v>1337</v>
      </c>
      <c r="I2946" t="s">
        <v>229</v>
      </c>
      <c r="J2946" t="s">
        <v>230</v>
      </c>
      <c r="K2946" t="s">
        <v>888</v>
      </c>
      <c r="L2946" t="s">
        <v>1342</v>
      </c>
      <c r="M2946" t="s">
        <v>28</v>
      </c>
      <c r="N2946" t="s">
        <v>36</v>
      </c>
      <c r="P2946" cm="1">
        <f t="array" ref="P29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46" s="19" t="s">
        <v>406</v>
      </c>
    </row>
    <row r="2947" spans="2:18" hidden="1">
      <c r="B2947" t="s">
        <v>63</v>
      </c>
      <c r="C2947" t="s">
        <v>27</v>
      </c>
      <c r="D2947" t="s">
        <v>30</v>
      </c>
      <c r="E2947" t="s">
        <v>1389</v>
      </c>
      <c r="F2947" t="s">
        <v>1388</v>
      </c>
      <c r="G2947" t="s">
        <v>512</v>
      </c>
      <c r="H2947" t="s">
        <v>1337</v>
      </c>
      <c r="I2947" t="s">
        <v>791</v>
      </c>
      <c r="J2947" t="s">
        <v>792</v>
      </c>
      <c r="K2947" t="s">
        <v>106</v>
      </c>
      <c r="L2947" t="s">
        <v>1343</v>
      </c>
      <c r="M2947" t="s">
        <v>29</v>
      </c>
      <c r="N2947" t="s">
        <v>38</v>
      </c>
      <c r="P2947" cm="1">
        <f t="array" ref="P294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47" s="19" t="s">
        <v>406</v>
      </c>
    </row>
    <row r="2948" spans="2:18" hidden="1">
      <c r="B2948" t="s">
        <v>63</v>
      </c>
      <c r="C2948" t="s">
        <v>27</v>
      </c>
      <c r="D2948" t="s">
        <v>30</v>
      </c>
      <c r="E2948" t="s">
        <v>1389</v>
      </c>
      <c r="F2948" t="s">
        <v>1388</v>
      </c>
      <c r="G2948" t="s">
        <v>512</v>
      </c>
      <c r="H2948" t="s">
        <v>1337</v>
      </c>
      <c r="I2948" t="s">
        <v>1322</v>
      </c>
      <c r="J2948" t="s">
        <v>1323</v>
      </c>
      <c r="K2948" t="s">
        <v>512</v>
      </c>
      <c r="L2948">
        <v>3</v>
      </c>
      <c r="M2948" t="s">
        <v>29</v>
      </c>
      <c r="N2948" t="s">
        <v>19</v>
      </c>
      <c r="P2948" cm="1">
        <f t="array" ref="P2948">IF(BOM_NOUR[[#This Row],[STAGE]]="05.Assembly",
SUMPRODUCT(--(BOM_NOUR[[#This Row],[STAGE]]=TW_T[STAGE])*(BOM_NOUR[[#This Row],[Mgroup]]=TW_T[Mgroup]),TW_T[TW]),
SUMPRODUCT(--(BOM_NOUR[[#This Row],[STAGE]]=TW_T[STAGE]),TW_T[TW]))</f>
        <v>0</v>
      </c>
      <c r="R2948" s="19" t="s">
        <v>406</v>
      </c>
    </row>
    <row r="2949" spans="2:18" hidden="1">
      <c r="B2949" t="s">
        <v>63</v>
      </c>
      <c r="C2949" t="s">
        <v>27</v>
      </c>
      <c r="D2949" t="s">
        <v>30</v>
      </c>
      <c r="E2949" t="s">
        <v>1389</v>
      </c>
      <c r="F2949" t="s">
        <v>1388</v>
      </c>
      <c r="G2949" t="s">
        <v>512</v>
      </c>
      <c r="H2949" t="s">
        <v>1337</v>
      </c>
      <c r="I2949" t="s">
        <v>822</v>
      </c>
      <c r="J2949" t="s">
        <v>823</v>
      </c>
      <c r="K2949" t="s">
        <v>512</v>
      </c>
      <c r="L2949" t="s">
        <v>1344</v>
      </c>
      <c r="M2949" t="s">
        <v>28</v>
      </c>
      <c r="N2949" t="s">
        <v>32</v>
      </c>
      <c r="P2949" cm="1">
        <f t="array" ref="P294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49" s="19" t="s">
        <v>406</v>
      </c>
    </row>
    <row r="2950" spans="2:18" hidden="1">
      <c r="B2950" t="s">
        <v>63</v>
      </c>
      <c r="C2950" t="s">
        <v>27</v>
      </c>
      <c r="D2950" t="s">
        <v>30</v>
      </c>
      <c r="E2950" t="s">
        <v>1389</v>
      </c>
      <c r="F2950" t="s">
        <v>1388</v>
      </c>
      <c r="G2950" t="s">
        <v>512</v>
      </c>
      <c r="H2950" t="s">
        <v>1337</v>
      </c>
      <c r="I2950" t="s">
        <v>824</v>
      </c>
      <c r="J2950" t="s">
        <v>825</v>
      </c>
      <c r="K2950" t="s">
        <v>512</v>
      </c>
      <c r="L2950" t="s">
        <v>1345</v>
      </c>
      <c r="M2950" t="s">
        <v>28</v>
      </c>
      <c r="N2950" t="s">
        <v>32</v>
      </c>
      <c r="P2950" cm="1">
        <f t="array" ref="P295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50" s="19" t="s">
        <v>406</v>
      </c>
    </row>
    <row r="2951" spans="2:18" hidden="1">
      <c r="B2951" t="s">
        <v>63</v>
      </c>
      <c r="C2951" t="s">
        <v>27</v>
      </c>
      <c r="D2951" t="s">
        <v>30</v>
      </c>
      <c r="E2951" t="s">
        <v>1389</v>
      </c>
      <c r="F2951" t="s">
        <v>1388</v>
      </c>
      <c r="G2951" t="s">
        <v>512</v>
      </c>
      <c r="H2951" t="s">
        <v>1337</v>
      </c>
      <c r="I2951" t="s">
        <v>227</v>
      </c>
      <c r="J2951" t="s">
        <v>228</v>
      </c>
      <c r="K2951" t="s">
        <v>23</v>
      </c>
      <c r="L2951" t="s">
        <v>1390</v>
      </c>
      <c r="M2951" t="s">
        <v>29</v>
      </c>
      <c r="N2951" t="s">
        <v>41</v>
      </c>
      <c r="P2951" cm="1">
        <f t="array" ref="P295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951" s="19" t="s">
        <v>406</v>
      </c>
    </row>
    <row r="2952" spans="2:18" hidden="1">
      <c r="B2952" t="s">
        <v>64</v>
      </c>
      <c r="C2952" t="s">
        <v>26</v>
      </c>
      <c r="D2952" t="s">
        <v>905</v>
      </c>
      <c r="E2952" t="s">
        <v>1391</v>
      </c>
      <c r="F2952" t="s">
        <v>1392</v>
      </c>
      <c r="G2952" t="s">
        <v>512</v>
      </c>
      <c r="H2952" t="s">
        <v>1337</v>
      </c>
      <c r="I2952" t="s">
        <v>1393</v>
      </c>
      <c r="J2952" t="s">
        <v>1392</v>
      </c>
      <c r="K2952" t="s">
        <v>512</v>
      </c>
      <c r="L2952" t="s">
        <v>1337</v>
      </c>
      <c r="M2952" t="s">
        <v>28</v>
      </c>
      <c r="N2952" t="s">
        <v>30</v>
      </c>
      <c r="P2952" cm="1">
        <f t="array" ref="P29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52" s="19" t="s">
        <v>406</v>
      </c>
    </row>
    <row r="2953" spans="2:18" hidden="1">
      <c r="B2953" t="s">
        <v>64</v>
      </c>
      <c r="C2953" t="s">
        <v>26</v>
      </c>
      <c r="D2953" t="s">
        <v>905</v>
      </c>
      <c r="E2953" t="s">
        <v>1391</v>
      </c>
      <c r="F2953" t="s">
        <v>1392</v>
      </c>
      <c r="G2953" t="s">
        <v>512</v>
      </c>
      <c r="H2953" t="s">
        <v>1337</v>
      </c>
      <c r="I2953" s="29" t="s">
        <v>1738</v>
      </c>
      <c r="J2953" s="30" t="s">
        <v>1739</v>
      </c>
      <c r="K2953" t="s">
        <v>512</v>
      </c>
      <c r="L2953" t="s">
        <v>1337</v>
      </c>
      <c r="M2953" t="s">
        <v>29</v>
      </c>
      <c r="N2953" t="s">
        <v>43</v>
      </c>
      <c r="P2953" cm="1">
        <f t="array" ref="P29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53" s="19" t="s">
        <v>406</v>
      </c>
    </row>
    <row r="2954" spans="2:18" hidden="1">
      <c r="B2954" t="s">
        <v>64</v>
      </c>
      <c r="C2954" t="s">
        <v>26</v>
      </c>
      <c r="D2954" t="s">
        <v>905</v>
      </c>
      <c r="E2954" t="s">
        <v>1391</v>
      </c>
      <c r="F2954" t="s">
        <v>1392</v>
      </c>
      <c r="G2954" t="s">
        <v>512</v>
      </c>
      <c r="H2954" t="s">
        <v>1337</v>
      </c>
      <c r="I2954" t="s">
        <v>1307</v>
      </c>
      <c r="J2954" t="s">
        <v>1308</v>
      </c>
      <c r="K2954" t="s">
        <v>512</v>
      </c>
      <c r="L2954" t="s">
        <v>1337</v>
      </c>
      <c r="M2954" t="s">
        <v>29</v>
      </c>
      <c r="N2954" t="s">
        <v>42</v>
      </c>
      <c r="P2954" cm="1">
        <f t="array" ref="P29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54" s="19" t="s">
        <v>406</v>
      </c>
    </row>
    <row r="2955" spans="2:18" hidden="1">
      <c r="B2955" t="s">
        <v>63</v>
      </c>
      <c r="C2955" t="s">
        <v>27</v>
      </c>
      <c r="D2955" t="s">
        <v>30</v>
      </c>
      <c r="E2955" t="s">
        <v>1393</v>
      </c>
      <c r="F2955" t="s">
        <v>1392</v>
      </c>
      <c r="G2955" t="s">
        <v>512</v>
      </c>
      <c r="H2955" t="s">
        <v>1337</v>
      </c>
      <c r="I2955" t="s">
        <v>1350</v>
      </c>
      <c r="J2955" t="s">
        <v>1351</v>
      </c>
      <c r="K2955" t="s">
        <v>512</v>
      </c>
      <c r="L2955" t="s">
        <v>1337</v>
      </c>
      <c r="M2955" t="s">
        <v>29</v>
      </c>
      <c r="N2955" t="s">
        <v>35</v>
      </c>
      <c r="P2955" cm="1">
        <f t="array" ref="P295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955" s="19" t="s">
        <v>406</v>
      </c>
    </row>
    <row r="2956" spans="2:18" hidden="1">
      <c r="B2956" t="s">
        <v>63</v>
      </c>
      <c r="C2956" t="s">
        <v>27</v>
      </c>
      <c r="D2956" t="s">
        <v>30</v>
      </c>
      <c r="E2956" t="s">
        <v>1393</v>
      </c>
      <c r="F2956" t="s">
        <v>1392</v>
      </c>
      <c r="G2956" t="s">
        <v>512</v>
      </c>
      <c r="H2956" t="s">
        <v>1337</v>
      </c>
      <c r="I2956" t="s">
        <v>807</v>
      </c>
      <c r="J2956" t="s">
        <v>808</v>
      </c>
      <c r="K2956" t="s">
        <v>512</v>
      </c>
      <c r="L2956" t="s">
        <v>1337</v>
      </c>
      <c r="M2956" t="s">
        <v>29</v>
      </c>
      <c r="N2956" t="s">
        <v>34</v>
      </c>
      <c r="P2956" cm="1">
        <f t="array" ref="P295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956" s="19" t="s">
        <v>406</v>
      </c>
    </row>
    <row r="2957" spans="2:18" hidden="1">
      <c r="B2957" t="s">
        <v>64</v>
      </c>
      <c r="C2957" t="s">
        <v>26</v>
      </c>
      <c r="D2957" t="s">
        <v>905</v>
      </c>
      <c r="E2957" t="s">
        <v>1391</v>
      </c>
      <c r="F2957" t="s">
        <v>1392</v>
      </c>
      <c r="G2957" t="s">
        <v>512</v>
      </c>
      <c r="H2957" t="s">
        <v>1337</v>
      </c>
      <c r="I2957" t="s">
        <v>820</v>
      </c>
      <c r="J2957" t="s">
        <v>821</v>
      </c>
      <c r="K2957" t="s">
        <v>888</v>
      </c>
      <c r="L2957" t="s">
        <v>1341</v>
      </c>
      <c r="M2957" t="s">
        <v>28</v>
      </c>
      <c r="N2957" t="s">
        <v>36</v>
      </c>
      <c r="P2957" cm="1">
        <f t="array" ref="P29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57" s="19" t="s">
        <v>406</v>
      </c>
    </row>
    <row r="2958" spans="2:18" hidden="1">
      <c r="B2958" t="s">
        <v>64</v>
      </c>
      <c r="C2958" t="s">
        <v>26</v>
      </c>
      <c r="D2958" t="s">
        <v>905</v>
      </c>
      <c r="E2958" t="s">
        <v>1391</v>
      </c>
      <c r="F2958" t="s">
        <v>1392</v>
      </c>
      <c r="G2958" t="s">
        <v>512</v>
      </c>
      <c r="H2958" t="s">
        <v>1337</v>
      </c>
      <c r="I2958" t="s">
        <v>229</v>
      </c>
      <c r="J2958" t="s">
        <v>230</v>
      </c>
      <c r="K2958" t="s">
        <v>888</v>
      </c>
      <c r="L2958" t="s">
        <v>1342</v>
      </c>
      <c r="M2958" t="s">
        <v>28</v>
      </c>
      <c r="N2958" t="s">
        <v>36</v>
      </c>
      <c r="P2958" cm="1">
        <f t="array" ref="P29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58" s="19" t="s">
        <v>406</v>
      </c>
    </row>
    <row r="2959" spans="2:18" hidden="1">
      <c r="B2959" t="s">
        <v>63</v>
      </c>
      <c r="C2959" t="s">
        <v>27</v>
      </c>
      <c r="D2959" t="s">
        <v>30</v>
      </c>
      <c r="E2959" t="s">
        <v>1393</v>
      </c>
      <c r="F2959" t="s">
        <v>1392</v>
      </c>
      <c r="G2959" t="s">
        <v>512</v>
      </c>
      <c r="H2959" t="s">
        <v>1337</v>
      </c>
      <c r="I2959" t="s">
        <v>791</v>
      </c>
      <c r="J2959" t="s">
        <v>792</v>
      </c>
      <c r="K2959" t="s">
        <v>106</v>
      </c>
      <c r="L2959" t="s">
        <v>1343</v>
      </c>
      <c r="M2959" t="s">
        <v>29</v>
      </c>
      <c r="N2959" t="s">
        <v>38</v>
      </c>
      <c r="P2959" cm="1">
        <f t="array" ref="P295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59" s="19" t="s">
        <v>406</v>
      </c>
    </row>
    <row r="2960" spans="2:18" hidden="1">
      <c r="B2960" t="s">
        <v>63</v>
      </c>
      <c r="C2960" t="s">
        <v>27</v>
      </c>
      <c r="D2960" t="s">
        <v>30</v>
      </c>
      <c r="E2960" t="s">
        <v>1393</v>
      </c>
      <c r="F2960" t="s">
        <v>1392</v>
      </c>
      <c r="G2960" t="s">
        <v>512</v>
      </c>
      <c r="H2960" t="s">
        <v>1337</v>
      </c>
      <c r="I2960" t="s">
        <v>1322</v>
      </c>
      <c r="J2960" t="s">
        <v>1323</v>
      </c>
      <c r="K2960" t="s">
        <v>512</v>
      </c>
      <c r="L2960">
        <v>3</v>
      </c>
      <c r="M2960" t="s">
        <v>29</v>
      </c>
      <c r="N2960" t="s">
        <v>19</v>
      </c>
      <c r="P2960" cm="1">
        <f t="array" ref="P2960">IF(BOM_NOUR[[#This Row],[STAGE]]="05.Assembly",
SUMPRODUCT(--(BOM_NOUR[[#This Row],[STAGE]]=TW_T[STAGE])*(BOM_NOUR[[#This Row],[Mgroup]]=TW_T[Mgroup]),TW_T[TW]),
SUMPRODUCT(--(BOM_NOUR[[#This Row],[STAGE]]=TW_T[STAGE]),TW_T[TW]))</f>
        <v>0</v>
      </c>
      <c r="R2960" s="19" t="s">
        <v>406</v>
      </c>
    </row>
    <row r="2961" spans="2:18" hidden="1">
      <c r="B2961" t="s">
        <v>63</v>
      </c>
      <c r="C2961" t="s">
        <v>27</v>
      </c>
      <c r="D2961" t="s">
        <v>30</v>
      </c>
      <c r="E2961" t="s">
        <v>1393</v>
      </c>
      <c r="F2961" t="s">
        <v>1392</v>
      </c>
      <c r="G2961" t="s">
        <v>512</v>
      </c>
      <c r="H2961" t="s">
        <v>1337</v>
      </c>
      <c r="I2961" t="s">
        <v>822</v>
      </c>
      <c r="J2961" t="s">
        <v>823</v>
      </c>
      <c r="K2961" t="s">
        <v>512</v>
      </c>
      <c r="L2961" t="s">
        <v>1344</v>
      </c>
      <c r="M2961" t="s">
        <v>28</v>
      </c>
      <c r="N2961" t="s">
        <v>32</v>
      </c>
      <c r="P2961" cm="1">
        <f t="array" ref="P296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61" s="19" t="s">
        <v>406</v>
      </c>
    </row>
    <row r="2962" spans="2:18" hidden="1">
      <c r="B2962" t="s">
        <v>63</v>
      </c>
      <c r="C2962" t="s">
        <v>27</v>
      </c>
      <c r="D2962" t="s">
        <v>30</v>
      </c>
      <c r="E2962" t="s">
        <v>1393</v>
      </c>
      <c r="F2962" t="s">
        <v>1392</v>
      </c>
      <c r="G2962" t="s">
        <v>512</v>
      </c>
      <c r="H2962" t="s">
        <v>1337</v>
      </c>
      <c r="I2962" t="s">
        <v>824</v>
      </c>
      <c r="J2962" t="s">
        <v>825</v>
      </c>
      <c r="K2962" t="s">
        <v>512</v>
      </c>
      <c r="L2962" t="s">
        <v>1345</v>
      </c>
      <c r="M2962" t="s">
        <v>28</v>
      </c>
      <c r="N2962" t="s">
        <v>32</v>
      </c>
      <c r="P2962" cm="1">
        <f t="array" ref="P296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62" s="19" t="s">
        <v>406</v>
      </c>
    </row>
    <row r="2963" spans="2:18" hidden="1">
      <c r="B2963" t="s">
        <v>63</v>
      </c>
      <c r="C2963" t="s">
        <v>27</v>
      </c>
      <c r="D2963" t="s">
        <v>30</v>
      </c>
      <c r="E2963" t="s">
        <v>1393</v>
      </c>
      <c r="F2963" t="s">
        <v>1392</v>
      </c>
      <c r="G2963" t="s">
        <v>512</v>
      </c>
      <c r="H2963" t="s">
        <v>1337</v>
      </c>
      <c r="I2963" t="s">
        <v>227</v>
      </c>
      <c r="J2963" t="s">
        <v>228</v>
      </c>
      <c r="K2963" t="s">
        <v>23</v>
      </c>
      <c r="L2963" t="s">
        <v>1390</v>
      </c>
      <c r="M2963" t="s">
        <v>29</v>
      </c>
      <c r="N2963" t="s">
        <v>41</v>
      </c>
      <c r="P2963" cm="1">
        <f t="array" ref="P296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963" s="19" t="s">
        <v>406</v>
      </c>
    </row>
    <row r="2964" spans="2:18" hidden="1">
      <c r="B2964" t="s">
        <v>62</v>
      </c>
      <c r="C2964" t="s">
        <v>27</v>
      </c>
      <c r="D2964" t="s">
        <v>32</v>
      </c>
      <c r="E2964" t="s">
        <v>1363</v>
      </c>
      <c r="F2964" t="s">
        <v>1364</v>
      </c>
      <c r="G2964" t="s">
        <v>512</v>
      </c>
      <c r="H2964" s="19" t="s">
        <v>1337</v>
      </c>
      <c r="I2964" t="s">
        <v>1394</v>
      </c>
      <c r="J2964" t="s">
        <v>1395</v>
      </c>
      <c r="K2964" t="s">
        <v>23</v>
      </c>
      <c r="L2964" t="s">
        <v>1396</v>
      </c>
      <c r="M2964" t="s">
        <v>29</v>
      </c>
      <c r="N2964" t="s">
        <v>40</v>
      </c>
      <c r="P2964" cm="1">
        <f t="array" ref="P2964">IF(BOM_NOUR[[#This Row],[STAGE]]="05.Assembly",
SUMPRODUCT(--(BOM_NOUR[[#This Row],[STAGE]]=TW_T[STAGE])*(BOM_NOUR[[#This Row],[Mgroup]]=TW_T[Mgroup]),TW_T[TW]),
SUMPRODUCT(--(BOM_NOUR[[#This Row],[STAGE]]=TW_T[STAGE]),TW_T[TW]))</f>
        <v>3.976987308555345E-2</v>
      </c>
      <c r="R2964" s="19" t="s">
        <v>406</v>
      </c>
    </row>
    <row r="2965" spans="2:18" hidden="1">
      <c r="B2965" t="s">
        <v>62</v>
      </c>
      <c r="C2965" t="s">
        <v>27</v>
      </c>
      <c r="D2965" t="s">
        <v>32</v>
      </c>
      <c r="E2965" t="s">
        <v>1363</v>
      </c>
      <c r="F2965" t="s">
        <v>1364</v>
      </c>
      <c r="G2965" t="s">
        <v>512</v>
      </c>
      <c r="H2965" s="19" t="s">
        <v>1337</v>
      </c>
      <c r="I2965" t="s">
        <v>1397</v>
      </c>
      <c r="J2965" t="s">
        <v>1398</v>
      </c>
      <c r="K2965" t="s">
        <v>23</v>
      </c>
      <c r="L2965" t="s">
        <v>1399</v>
      </c>
      <c r="M2965" t="s">
        <v>28</v>
      </c>
      <c r="N2965" t="s">
        <v>168</v>
      </c>
      <c r="P2965" cm="1">
        <f t="array" ref="P2965">IF(BOM_NOUR[[#This Row],[STAGE]]="05.Assembly",
SUMPRODUCT(--(BOM_NOUR[[#This Row],[STAGE]]=TW_T[STAGE])*(BOM_NOUR[[#This Row],[Mgroup]]=TW_T[Mgroup]),TW_T[TW]),
SUMPRODUCT(--(BOM_NOUR[[#This Row],[STAGE]]=TW_T[STAGE]),TW_T[TW]))</f>
        <v>3.976987308555345E-2</v>
      </c>
      <c r="R2965" s="19" t="s">
        <v>406</v>
      </c>
    </row>
    <row r="2966" spans="2:18" hidden="1">
      <c r="B2966" t="s">
        <v>62</v>
      </c>
      <c r="C2966" t="s">
        <v>27</v>
      </c>
      <c r="D2966" t="s">
        <v>32</v>
      </c>
      <c r="E2966" t="s">
        <v>1363</v>
      </c>
      <c r="F2966" t="s">
        <v>1364</v>
      </c>
      <c r="G2966" t="s">
        <v>512</v>
      </c>
      <c r="H2966" s="19" t="s">
        <v>1337</v>
      </c>
      <c r="I2966" t="s">
        <v>1400</v>
      </c>
      <c r="J2966" t="s">
        <v>1401</v>
      </c>
      <c r="K2966" t="s">
        <v>23</v>
      </c>
      <c r="L2966" t="s">
        <v>1402</v>
      </c>
      <c r="M2966" t="s">
        <v>28</v>
      </c>
      <c r="N2966" t="s">
        <v>33</v>
      </c>
      <c r="P2966" cm="1">
        <f t="array" ref="P2966">IF(BOM_NOUR[[#This Row],[STAGE]]="05.Assembly",
SUMPRODUCT(--(BOM_NOUR[[#This Row],[STAGE]]=TW_T[STAGE])*(BOM_NOUR[[#This Row],[Mgroup]]=TW_T[Mgroup]),TW_T[TW]),
SUMPRODUCT(--(BOM_NOUR[[#This Row],[STAGE]]=TW_T[STAGE]),TW_T[TW]))</f>
        <v>3.976987308555345E-2</v>
      </c>
      <c r="R2966" s="19" t="s">
        <v>406</v>
      </c>
    </row>
    <row r="2967" spans="2:18" hidden="1">
      <c r="B2967" t="s">
        <v>62</v>
      </c>
      <c r="C2967" t="s">
        <v>27</v>
      </c>
      <c r="D2967" t="s">
        <v>32</v>
      </c>
      <c r="E2967" t="s">
        <v>1359</v>
      </c>
      <c r="F2967" t="s">
        <v>1360</v>
      </c>
      <c r="G2967" t="s">
        <v>512</v>
      </c>
      <c r="H2967" s="19" t="s">
        <v>1337</v>
      </c>
      <c r="I2967" t="s">
        <v>1394</v>
      </c>
      <c r="J2967" t="s">
        <v>1395</v>
      </c>
      <c r="K2967" t="s">
        <v>23</v>
      </c>
      <c r="L2967" t="s">
        <v>1403</v>
      </c>
      <c r="M2967" t="s">
        <v>29</v>
      </c>
      <c r="N2967" t="s">
        <v>40</v>
      </c>
      <c r="P2967" cm="1">
        <f t="array" ref="P2967">IF(BOM_NOUR[[#This Row],[STAGE]]="05.Assembly",
SUMPRODUCT(--(BOM_NOUR[[#This Row],[STAGE]]=TW_T[STAGE])*(BOM_NOUR[[#This Row],[Mgroup]]=TW_T[Mgroup]),TW_T[TW]),
SUMPRODUCT(--(BOM_NOUR[[#This Row],[STAGE]]=TW_T[STAGE]),TW_T[TW]))</f>
        <v>3.976987308555345E-2</v>
      </c>
      <c r="R2967" s="19" t="s">
        <v>406</v>
      </c>
    </row>
    <row r="2968" spans="2:18" hidden="1">
      <c r="B2968" t="s">
        <v>62</v>
      </c>
      <c r="C2968" t="s">
        <v>27</v>
      </c>
      <c r="D2968" t="s">
        <v>32</v>
      </c>
      <c r="E2968" t="s">
        <v>1359</v>
      </c>
      <c r="F2968" t="s">
        <v>1360</v>
      </c>
      <c r="G2968" t="s">
        <v>512</v>
      </c>
      <c r="H2968" t="s">
        <v>1337</v>
      </c>
      <c r="I2968" t="s">
        <v>1404</v>
      </c>
      <c r="J2968" t="s">
        <v>1405</v>
      </c>
      <c r="K2968" t="s">
        <v>23</v>
      </c>
      <c r="L2968" t="s">
        <v>1406</v>
      </c>
      <c r="M2968" t="s">
        <v>28</v>
      </c>
      <c r="N2968" t="s">
        <v>33</v>
      </c>
      <c r="P2968" cm="1">
        <f t="array" ref="P2968">IF(BOM_NOUR[[#This Row],[STAGE]]="05.Assembly",
SUMPRODUCT(--(BOM_NOUR[[#This Row],[STAGE]]=TW_T[STAGE])*(BOM_NOUR[[#This Row],[Mgroup]]=TW_T[Mgroup]),TW_T[TW]),
SUMPRODUCT(--(BOM_NOUR[[#This Row],[STAGE]]=TW_T[STAGE]),TW_T[TW]))</f>
        <v>3.976987308555345E-2</v>
      </c>
      <c r="R2968" s="19" t="s">
        <v>406</v>
      </c>
    </row>
    <row r="2969" spans="2:18" hidden="1">
      <c r="B2969" t="s">
        <v>62</v>
      </c>
      <c r="C2969" t="s">
        <v>27</v>
      </c>
      <c r="D2969" t="s">
        <v>32</v>
      </c>
      <c r="E2969" t="s">
        <v>1359</v>
      </c>
      <c r="F2969" t="s">
        <v>1360</v>
      </c>
      <c r="G2969" t="s">
        <v>512</v>
      </c>
      <c r="H2969" t="s">
        <v>1337</v>
      </c>
      <c r="I2969" t="s">
        <v>1407</v>
      </c>
      <c r="J2969" t="s">
        <v>1408</v>
      </c>
      <c r="K2969" t="s">
        <v>512</v>
      </c>
      <c r="L2969" t="s">
        <v>1337</v>
      </c>
      <c r="M2969" t="s">
        <v>28</v>
      </c>
      <c r="N2969" t="s">
        <v>166</v>
      </c>
      <c r="P2969" cm="1">
        <f t="array" ref="P2969">IF(BOM_NOUR[[#This Row],[STAGE]]="05.Assembly",
SUMPRODUCT(--(BOM_NOUR[[#This Row],[STAGE]]=TW_T[STAGE])*(BOM_NOUR[[#This Row],[Mgroup]]=TW_T[Mgroup]),TW_T[TW]),
SUMPRODUCT(--(BOM_NOUR[[#This Row],[STAGE]]=TW_T[STAGE]),TW_T[TW]))</f>
        <v>3.976987308555345E-2</v>
      </c>
      <c r="R2969" s="19" t="s">
        <v>406</v>
      </c>
    </row>
    <row r="2970" spans="2:18" hidden="1">
      <c r="B2970" t="s">
        <v>65</v>
      </c>
      <c r="C2970" t="s">
        <v>27</v>
      </c>
      <c r="D2970" t="s">
        <v>168</v>
      </c>
      <c r="E2970" t="s">
        <v>1397</v>
      </c>
      <c r="F2970" t="s">
        <v>1398</v>
      </c>
      <c r="G2970" t="s">
        <v>23</v>
      </c>
      <c r="H2970">
        <v>1</v>
      </c>
      <c r="I2970" t="s">
        <v>53</v>
      </c>
      <c r="J2970" t="s">
        <v>54</v>
      </c>
      <c r="K2970" t="s">
        <v>23</v>
      </c>
      <c r="L2970">
        <v>1</v>
      </c>
      <c r="M2970" t="s">
        <v>29</v>
      </c>
      <c r="N2970" t="s">
        <v>41</v>
      </c>
      <c r="P2970" cm="1">
        <f t="array" ref="P2970">IF(BOM_NOUR[[#This Row],[STAGE]]="05.Assembly",
SUMPRODUCT(--(BOM_NOUR[[#This Row],[STAGE]]=TW_T[STAGE])*(BOM_NOUR[[#This Row],[Mgroup]]=TW_T[Mgroup]),TW_T[TW]),
SUMPRODUCT(--(BOM_NOUR[[#This Row],[STAGE]]=TW_T[STAGE]),TW_T[TW]))</f>
        <v>2.0375705005780567E-3</v>
      </c>
      <c r="R2970" s="19" t="s">
        <v>406</v>
      </c>
    </row>
    <row r="2971" spans="2:18" hidden="1">
      <c r="B2971" t="s">
        <v>58</v>
      </c>
      <c r="C2971" t="s">
        <v>27</v>
      </c>
      <c r="D2971" t="s">
        <v>33</v>
      </c>
      <c r="E2971" t="s">
        <v>1404</v>
      </c>
      <c r="F2971" t="s">
        <v>1405</v>
      </c>
      <c r="G2971" t="s">
        <v>23</v>
      </c>
      <c r="H2971" t="s">
        <v>1337</v>
      </c>
      <c r="I2971" t="s">
        <v>843</v>
      </c>
      <c r="J2971" t="s">
        <v>844</v>
      </c>
      <c r="K2971" t="s">
        <v>888</v>
      </c>
      <c r="L2971" t="s">
        <v>1409</v>
      </c>
      <c r="M2971" t="s">
        <v>28</v>
      </c>
      <c r="N2971" t="s">
        <v>36</v>
      </c>
      <c r="P2971" cm="1">
        <f t="array" ref="P2971">IF(BOM_NOUR[[#This Row],[STAGE]]="05.Assembly",
SUMPRODUCT(--(BOM_NOUR[[#This Row],[STAGE]]=TW_T[STAGE])*(BOM_NOUR[[#This Row],[Mgroup]]=TW_T[Mgroup]),TW_T[TW]),
SUMPRODUCT(--(BOM_NOUR[[#This Row],[STAGE]]=TW_T[STAGE]),TW_T[TW]))</f>
        <v>0</v>
      </c>
      <c r="R2971" s="19" t="s">
        <v>406</v>
      </c>
    </row>
    <row r="2972" spans="2:18" hidden="1">
      <c r="B2972" t="s">
        <v>58</v>
      </c>
      <c r="C2972" t="s">
        <v>27</v>
      </c>
      <c r="D2972" t="s">
        <v>33</v>
      </c>
      <c r="E2972" t="s">
        <v>1404</v>
      </c>
      <c r="F2972" t="s">
        <v>1405</v>
      </c>
      <c r="G2972" t="s">
        <v>23</v>
      </c>
      <c r="H2972" t="s">
        <v>1337</v>
      </c>
      <c r="I2972" t="s">
        <v>845</v>
      </c>
      <c r="J2972" t="s">
        <v>846</v>
      </c>
      <c r="K2972" t="s">
        <v>888</v>
      </c>
      <c r="L2972" t="s">
        <v>1410</v>
      </c>
      <c r="M2972" t="s">
        <v>29</v>
      </c>
      <c r="N2972" t="s">
        <v>19</v>
      </c>
      <c r="P2972" cm="1">
        <f t="array" ref="P2972">IF(BOM_NOUR[[#This Row],[STAGE]]="05.Assembly",
SUMPRODUCT(--(BOM_NOUR[[#This Row],[STAGE]]=TW_T[STAGE])*(BOM_NOUR[[#This Row],[Mgroup]]=TW_T[Mgroup]),TW_T[TW]),
SUMPRODUCT(--(BOM_NOUR[[#This Row],[STAGE]]=TW_T[STAGE]),TW_T[TW]))</f>
        <v>0</v>
      </c>
      <c r="R2972" s="19" t="s">
        <v>406</v>
      </c>
    </row>
    <row r="2973" spans="2:18" hidden="1">
      <c r="B2973" t="s">
        <v>58</v>
      </c>
      <c r="C2973" t="s">
        <v>27</v>
      </c>
      <c r="D2973" t="s">
        <v>33</v>
      </c>
      <c r="E2973" t="s">
        <v>1400</v>
      </c>
      <c r="F2973" t="s">
        <v>1401</v>
      </c>
      <c r="G2973" t="s">
        <v>23</v>
      </c>
      <c r="H2973" t="s">
        <v>1337</v>
      </c>
      <c r="I2973" t="s">
        <v>882</v>
      </c>
      <c r="J2973" t="s">
        <v>883</v>
      </c>
      <c r="K2973" t="s">
        <v>512</v>
      </c>
      <c r="L2973" t="s">
        <v>1411</v>
      </c>
      <c r="M2973" t="s">
        <v>28</v>
      </c>
      <c r="N2973" t="s">
        <v>37</v>
      </c>
      <c r="P2973" cm="1">
        <f t="array" ref="P2973">IF(BOM_NOUR[[#This Row],[STAGE]]="05.Assembly",
SUMPRODUCT(--(BOM_NOUR[[#This Row],[STAGE]]=TW_T[STAGE])*(BOM_NOUR[[#This Row],[Mgroup]]=TW_T[Mgroup]),TW_T[TW]),
SUMPRODUCT(--(BOM_NOUR[[#This Row],[STAGE]]=TW_T[STAGE]),TW_T[TW]))</f>
        <v>0</v>
      </c>
      <c r="R2973" s="19" t="s">
        <v>406</v>
      </c>
    </row>
    <row r="2974" spans="2:18" hidden="1">
      <c r="B2974" t="s">
        <v>58</v>
      </c>
      <c r="C2974" t="s">
        <v>27</v>
      </c>
      <c r="D2974" t="s">
        <v>33</v>
      </c>
      <c r="E2974" t="s">
        <v>1400</v>
      </c>
      <c r="F2974" t="s">
        <v>1401</v>
      </c>
      <c r="G2974" t="s">
        <v>23</v>
      </c>
      <c r="H2974" t="s">
        <v>1337</v>
      </c>
      <c r="I2974" t="s">
        <v>843</v>
      </c>
      <c r="J2974" t="s">
        <v>844</v>
      </c>
      <c r="K2974" t="s">
        <v>888</v>
      </c>
      <c r="L2974" t="s">
        <v>1412</v>
      </c>
      <c r="M2974" t="s">
        <v>28</v>
      </c>
      <c r="N2974" t="s">
        <v>36</v>
      </c>
      <c r="P2974" cm="1">
        <f t="array" ref="P2974">IF(BOM_NOUR[[#This Row],[STAGE]]="05.Assembly",
SUMPRODUCT(--(BOM_NOUR[[#This Row],[STAGE]]=TW_T[STAGE])*(BOM_NOUR[[#This Row],[Mgroup]]=TW_T[Mgroup]),TW_T[TW]),
SUMPRODUCT(--(BOM_NOUR[[#This Row],[STAGE]]=TW_T[STAGE]),TW_T[TW]))</f>
        <v>0</v>
      </c>
      <c r="R2974" s="19" t="s">
        <v>406</v>
      </c>
    </row>
    <row r="2975" spans="2:18" hidden="1">
      <c r="B2975" t="s">
        <v>58</v>
      </c>
      <c r="C2975" t="s">
        <v>27</v>
      </c>
      <c r="D2975" t="s">
        <v>33</v>
      </c>
      <c r="E2975" t="s">
        <v>1400</v>
      </c>
      <c r="F2975" t="s">
        <v>1401</v>
      </c>
      <c r="G2975" t="s">
        <v>23</v>
      </c>
      <c r="H2975" t="s">
        <v>1337</v>
      </c>
      <c r="I2975" t="s">
        <v>845</v>
      </c>
      <c r="J2975" t="s">
        <v>846</v>
      </c>
      <c r="K2975" t="s">
        <v>888</v>
      </c>
      <c r="L2975" t="s">
        <v>1413</v>
      </c>
      <c r="M2975" t="s">
        <v>29</v>
      </c>
      <c r="N2975" t="s">
        <v>19</v>
      </c>
      <c r="P2975" cm="1">
        <f t="array" ref="P2975">IF(BOM_NOUR[[#This Row],[STAGE]]="05.Assembly",
SUMPRODUCT(--(BOM_NOUR[[#This Row],[STAGE]]=TW_T[STAGE])*(BOM_NOUR[[#This Row],[Mgroup]]=TW_T[Mgroup]),TW_T[TW]),
SUMPRODUCT(--(BOM_NOUR[[#This Row],[STAGE]]=TW_T[STAGE]),TW_T[TW]))</f>
        <v>0</v>
      </c>
      <c r="R2975" s="19" t="s">
        <v>406</v>
      </c>
    </row>
    <row r="2976" spans="2:18" hidden="1">
      <c r="B2976" t="s">
        <v>58</v>
      </c>
      <c r="C2976" t="s">
        <v>27</v>
      </c>
      <c r="D2976" t="s">
        <v>33</v>
      </c>
      <c r="E2976" t="s">
        <v>1404</v>
      </c>
      <c r="F2976" t="s">
        <v>1405</v>
      </c>
      <c r="G2976" t="s">
        <v>23</v>
      </c>
      <c r="H2976" t="s">
        <v>1337</v>
      </c>
      <c r="I2976" t="s">
        <v>1320</v>
      </c>
      <c r="J2976" t="s">
        <v>1321</v>
      </c>
      <c r="K2976" t="s">
        <v>23</v>
      </c>
      <c r="L2976" t="s">
        <v>1414</v>
      </c>
      <c r="M2976" t="s">
        <v>29</v>
      </c>
      <c r="N2976" t="s">
        <v>19</v>
      </c>
      <c r="P2976" cm="1">
        <f t="array" ref="P2976">IF(BOM_NOUR[[#This Row],[STAGE]]="05.Assembly",
SUMPRODUCT(--(BOM_NOUR[[#This Row],[STAGE]]=TW_T[STAGE])*(BOM_NOUR[[#This Row],[Mgroup]]=TW_T[Mgroup]),TW_T[TW]),
SUMPRODUCT(--(BOM_NOUR[[#This Row],[STAGE]]=TW_T[STAGE]),TW_T[TW]))</f>
        <v>0</v>
      </c>
      <c r="R2976" s="19" t="s">
        <v>406</v>
      </c>
    </row>
    <row r="2977" spans="2:18" hidden="1">
      <c r="B2977" t="s">
        <v>58</v>
      </c>
      <c r="C2977" t="s">
        <v>27</v>
      </c>
      <c r="D2977" t="s">
        <v>33</v>
      </c>
      <c r="E2977" t="s">
        <v>1404</v>
      </c>
      <c r="F2977" t="s">
        <v>1405</v>
      </c>
      <c r="G2977" t="s">
        <v>23</v>
      </c>
      <c r="H2977" t="s">
        <v>1337</v>
      </c>
      <c r="I2977" t="s">
        <v>847</v>
      </c>
      <c r="J2977" t="s">
        <v>848</v>
      </c>
      <c r="K2977" t="s">
        <v>23</v>
      </c>
      <c r="L2977" t="s">
        <v>1415</v>
      </c>
      <c r="M2977" t="s">
        <v>28</v>
      </c>
      <c r="N2977" t="s">
        <v>156</v>
      </c>
      <c r="P2977" cm="1">
        <f t="array" ref="P2977">IF(BOM_NOUR[[#This Row],[STAGE]]="05.Assembly",
SUMPRODUCT(--(BOM_NOUR[[#This Row],[STAGE]]=TW_T[STAGE])*(BOM_NOUR[[#This Row],[Mgroup]]=TW_T[Mgroup]),TW_T[TW]),
SUMPRODUCT(--(BOM_NOUR[[#This Row],[STAGE]]=TW_T[STAGE]),TW_T[TW]))</f>
        <v>0</v>
      </c>
      <c r="R2977" s="19" t="s">
        <v>406</v>
      </c>
    </row>
    <row r="2978" spans="2:18" hidden="1">
      <c r="B2978" t="s">
        <v>58</v>
      </c>
      <c r="C2978" t="s">
        <v>27</v>
      </c>
      <c r="D2978" t="s">
        <v>33</v>
      </c>
      <c r="E2978" t="s">
        <v>1400</v>
      </c>
      <c r="F2978" t="s">
        <v>1401</v>
      </c>
      <c r="G2978" t="s">
        <v>23</v>
      </c>
      <c r="H2978" t="s">
        <v>1337</v>
      </c>
      <c r="I2978" t="s">
        <v>1320</v>
      </c>
      <c r="J2978" t="s">
        <v>1321</v>
      </c>
      <c r="K2978" t="s">
        <v>23</v>
      </c>
      <c r="L2978" t="s">
        <v>1414</v>
      </c>
      <c r="M2978" t="s">
        <v>29</v>
      </c>
      <c r="N2978" t="s">
        <v>19</v>
      </c>
      <c r="P2978" cm="1">
        <f t="array" ref="P2978">IF(BOM_NOUR[[#This Row],[STAGE]]="05.Assembly",
SUMPRODUCT(--(BOM_NOUR[[#This Row],[STAGE]]=TW_T[STAGE])*(BOM_NOUR[[#This Row],[Mgroup]]=TW_T[Mgroup]),TW_T[TW]),
SUMPRODUCT(--(BOM_NOUR[[#This Row],[STAGE]]=TW_T[STAGE]),TW_T[TW]))</f>
        <v>0</v>
      </c>
      <c r="R2978" s="19" t="s">
        <v>406</v>
      </c>
    </row>
    <row r="2979" spans="2:18" hidden="1">
      <c r="B2979" t="s">
        <v>58</v>
      </c>
      <c r="C2979" t="s">
        <v>27</v>
      </c>
      <c r="D2979" t="s">
        <v>33</v>
      </c>
      <c r="E2979" t="s">
        <v>1400</v>
      </c>
      <c r="F2979" t="s">
        <v>1401</v>
      </c>
      <c r="G2979" t="s">
        <v>23</v>
      </c>
      <c r="H2979" t="s">
        <v>1337</v>
      </c>
      <c r="I2979" t="s">
        <v>847</v>
      </c>
      <c r="J2979" t="s">
        <v>848</v>
      </c>
      <c r="K2979" t="s">
        <v>23</v>
      </c>
      <c r="L2979" t="s">
        <v>1416</v>
      </c>
      <c r="M2979" t="s">
        <v>28</v>
      </c>
      <c r="N2979" t="s">
        <v>156</v>
      </c>
      <c r="P2979" cm="1">
        <f t="array" ref="P2979">IF(BOM_NOUR[[#This Row],[STAGE]]="05.Assembly",
SUMPRODUCT(--(BOM_NOUR[[#This Row],[STAGE]]=TW_T[STAGE])*(BOM_NOUR[[#This Row],[Mgroup]]=TW_T[Mgroup]),TW_T[TW]),
SUMPRODUCT(--(BOM_NOUR[[#This Row],[STAGE]]=TW_T[STAGE]),TW_T[TW]))</f>
        <v>0</v>
      </c>
      <c r="R2979" s="19" t="s">
        <v>406</v>
      </c>
    </row>
    <row r="2980" spans="2:18" hidden="1">
      <c r="B2980" t="s">
        <v>60</v>
      </c>
      <c r="C2980" t="s">
        <v>27</v>
      </c>
      <c r="D2980" t="s">
        <v>166</v>
      </c>
      <c r="E2980" t="s">
        <v>1407</v>
      </c>
      <c r="F2980" t="s">
        <v>1408</v>
      </c>
      <c r="G2980" t="s">
        <v>512</v>
      </c>
      <c r="H2980" t="s">
        <v>1337</v>
      </c>
      <c r="I2980" t="s">
        <v>870</v>
      </c>
      <c r="J2980" t="s">
        <v>871</v>
      </c>
      <c r="K2980" t="s">
        <v>23</v>
      </c>
      <c r="L2980" t="s">
        <v>1417</v>
      </c>
      <c r="M2980" t="s">
        <v>28</v>
      </c>
      <c r="N2980" t="s">
        <v>168</v>
      </c>
      <c r="P2980" cm="1">
        <f t="array" ref="P2980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2980" s="19" t="s">
        <v>406</v>
      </c>
    </row>
    <row r="2981" spans="2:18" hidden="1">
      <c r="B2981" t="s">
        <v>64</v>
      </c>
      <c r="C2981" t="s">
        <v>26</v>
      </c>
      <c r="D2981" t="s">
        <v>1418</v>
      </c>
      <c r="E2981" t="s">
        <v>1419</v>
      </c>
      <c r="F2981" t="s">
        <v>1420</v>
      </c>
      <c r="G2981" t="s">
        <v>68</v>
      </c>
      <c r="H2981">
        <v>1</v>
      </c>
      <c r="I2981" t="s">
        <v>1421</v>
      </c>
      <c r="J2981" t="s">
        <v>1422</v>
      </c>
      <c r="K2981" t="s">
        <v>512</v>
      </c>
      <c r="L2981">
        <v>1</v>
      </c>
      <c r="M2981" t="s">
        <v>28</v>
      </c>
      <c r="N2981" t="s">
        <v>30</v>
      </c>
      <c r="P2981" cm="1">
        <f t="array" ref="P29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81" s="19" t="s">
        <v>406</v>
      </c>
    </row>
    <row r="2982" spans="2:18" hidden="1">
      <c r="B2982" t="s">
        <v>64</v>
      </c>
      <c r="C2982" t="s">
        <v>26</v>
      </c>
      <c r="D2982" t="s">
        <v>1418</v>
      </c>
      <c r="E2982" t="s">
        <v>1419</v>
      </c>
      <c r="F2982" t="s">
        <v>1420</v>
      </c>
      <c r="G2982" t="s">
        <v>68</v>
      </c>
      <c r="H2982">
        <v>1</v>
      </c>
      <c r="I2982" s="29" t="s">
        <v>1722</v>
      </c>
      <c r="J2982" s="30" t="s">
        <v>1723</v>
      </c>
      <c r="K2982" t="s">
        <v>512</v>
      </c>
      <c r="L2982">
        <v>1</v>
      </c>
      <c r="M2982" t="s">
        <v>29</v>
      </c>
      <c r="N2982" t="s">
        <v>43</v>
      </c>
      <c r="P2982" cm="1">
        <f t="array" ref="P29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82" s="19" t="s">
        <v>406</v>
      </c>
    </row>
    <row r="2983" spans="2:18" hidden="1">
      <c r="B2983" t="s">
        <v>64</v>
      </c>
      <c r="C2983" t="s">
        <v>26</v>
      </c>
      <c r="D2983" t="s">
        <v>1418</v>
      </c>
      <c r="E2983" t="s">
        <v>1419</v>
      </c>
      <c r="F2983" t="s">
        <v>1420</v>
      </c>
      <c r="G2983" t="s">
        <v>68</v>
      </c>
      <c r="H2983">
        <v>1</v>
      </c>
      <c r="I2983" t="s">
        <v>817</v>
      </c>
      <c r="J2983" t="s">
        <v>1311</v>
      </c>
      <c r="K2983" t="s">
        <v>512</v>
      </c>
      <c r="L2983">
        <v>1</v>
      </c>
      <c r="M2983" t="s">
        <v>29</v>
      </c>
      <c r="N2983" t="s">
        <v>19</v>
      </c>
      <c r="P2983" cm="1">
        <f t="array" ref="P29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83" s="19" t="s">
        <v>406</v>
      </c>
    </row>
    <row r="2984" spans="2:18" hidden="1">
      <c r="B2984" t="s">
        <v>64</v>
      </c>
      <c r="C2984" t="s">
        <v>26</v>
      </c>
      <c r="D2984" t="s">
        <v>1418</v>
      </c>
      <c r="E2984" t="s">
        <v>1419</v>
      </c>
      <c r="F2984" t="s">
        <v>1420</v>
      </c>
      <c r="G2984" t="s">
        <v>68</v>
      </c>
      <c r="H2984">
        <v>1</v>
      </c>
      <c r="I2984" t="s">
        <v>818</v>
      </c>
      <c r="J2984" t="s">
        <v>819</v>
      </c>
      <c r="K2984" t="s">
        <v>512</v>
      </c>
      <c r="L2984">
        <v>1</v>
      </c>
      <c r="M2984" t="s">
        <v>29</v>
      </c>
      <c r="N2984" t="s">
        <v>19</v>
      </c>
      <c r="P2984" cm="1">
        <f t="array" ref="P29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84" s="19" t="s">
        <v>406</v>
      </c>
    </row>
    <row r="2985" spans="2:18" hidden="1">
      <c r="B2985" t="s">
        <v>64</v>
      </c>
      <c r="C2985" t="s">
        <v>26</v>
      </c>
      <c r="D2985" t="s">
        <v>1418</v>
      </c>
      <c r="E2985" t="s">
        <v>1419</v>
      </c>
      <c r="F2985" t="s">
        <v>1420</v>
      </c>
      <c r="G2985" t="s">
        <v>68</v>
      </c>
      <c r="H2985">
        <v>1</v>
      </c>
      <c r="I2985" t="s">
        <v>1307</v>
      </c>
      <c r="J2985" t="s">
        <v>1308</v>
      </c>
      <c r="K2985" t="s">
        <v>512</v>
      </c>
      <c r="L2985">
        <v>1</v>
      </c>
      <c r="M2985" t="s">
        <v>29</v>
      </c>
      <c r="N2985" t="s">
        <v>42</v>
      </c>
      <c r="P2985" cm="1">
        <f t="array" ref="P29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85" s="19" t="s">
        <v>406</v>
      </c>
    </row>
    <row r="2986" spans="2:18" hidden="1">
      <c r="B2986" t="s">
        <v>64</v>
      </c>
      <c r="C2986" t="s">
        <v>26</v>
      </c>
      <c r="D2986" t="s">
        <v>1418</v>
      </c>
      <c r="E2986" t="s">
        <v>1419</v>
      </c>
      <c r="F2986" t="s">
        <v>1420</v>
      </c>
      <c r="G2986" t="s">
        <v>68</v>
      </c>
      <c r="H2986">
        <v>1</v>
      </c>
      <c r="I2986" t="s">
        <v>229</v>
      </c>
      <c r="J2986" t="s">
        <v>230</v>
      </c>
      <c r="K2986" t="s">
        <v>23</v>
      </c>
      <c r="L2986">
        <v>3.26</v>
      </c>
      <c r="M2986" t="s">
        <v>28</v>
      </c>
      <c r="N2986" t="s">
        <v>36</v>
      </c>
      <c r="P2986" cm="1">
        <f t="array" ref="P29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86" s="19" t="s">
        <v>406</v>
      </c>
    </row>
    <row r="2987" spans="2:18" hidden="1">
      <c r="B2987" t="s">
        <v>63</v>
      </c>
      <c r="C2987" t="s">
        <v>27</v>
      </c>
      <c r="D2987" t="s">
        <v>30</v>
      </c>
      <c r="E2987" t="s">
        <v>1421</v>
      </c>
      <c r="F2987" t="s">
        <v>1422</v>
      </c>
      <c r="G2987" t="s">
        <v>68</v>
      </c>
      <c r="H2987">
        <v>1</v>
      </c>
      <c r="I2987" t="s">
        <v>1423</v>
      </c>
      <c r="J2987" t="s">
        <v>1424</v>
      </c>
      <c r="K2987" t="s">
        <v>512</v>
      </c>
      <c r="L2987">
        <v>1</v>
      </c>
      <c r="M2987" t="s">
        <v>29</v>
      </c>
      <c r="N2987" t="s">
        <v>35</v>
      </c>
      <c r="P2987" cm="1">
        <f t="array" ref="P298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2987" s="19" t="s">
        <v>406</v>
      </c>
    </row>
    <row r="2988" spans="2:18" hidden="1">
      <c r="B2988" t="s">
        <v>63</v>
      </c>
      <c r="C2988" t="s">
        <v>27</v>
      </c>
      <c r="D2988" t="s">
        <v>30</v>
      </c>
      <c r="E2988" t="s">
        <v>1421</v>
      </c>
      <c r="F2988" t="s">
        <v>1422</v>
      </c>
      <c r="G2988" t="s">
        <v>68</v>
      </c>
      <c r="H2988">
        <v>1</v>
      </c>
      <c r="I2988" s="29" t="s">
        <v>1727</v>
      </c>
      <c r="J2988" s="30" t="s">
        <v>1728</v>
      </c>
      <c r="K2988" t="s">
        <v>512</v>
      </c>
      <c r="L2988">
        <v>1</v>
      </c>
      <c r="M2988" t="s">
        <v>29</v>
      </c>
      <c r="N2988" t="s">
        <v>34</v>
      </c>
      <c r="P2988" cm="1">
        <f t="array" ref="P2988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2988" s="19" t="s">
        <v>406</v>
      </c>
    </row>
    <row r="2989" spans="2:18" hidden="1">
      <c r="B2989" t="s">
        <v>63</v>
      </c>
      <c r="C2989" t="s">
        <v>27</v>
      </c>
      <c r="D2989" t="s">
        <v>30</v>
      </c>
      <c r="E2989" t="s">
        <v>1421</v>
      </c>
      <c r="F2989" t="s">
        <v>1422</v>
      </c>
      <c r="G2989" t="s">
        <v>68</v>
      </c>
      <c r="H2989">
        <v>1</v>
      </c>
      <c r="I2989" t="s">
        <v>247</v>
      </c>
      <c r="J2989" t="s">
        <v>1254</v>
      </c>
      <c r="K2989" t="s">
        <v>106</v>
      </c>
      <c r="L2989">
        <v>0.60170000000000001</v>
      </c>
      <c r="M2989" t="s">
        <v>29</v>
      </c>
      <c r="N2989" t="s">
        <v>38</v>
      </c>
      <c r="P2989" cm="1">
        <f t="array" ref="P298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89" s="19" t="s">
        <v>406</v>
      </c>
    </row>
    <row r="2990" spans="2:18" hidden="1">
      <c r="B2990" t="s">
        <v>63</v>
      </c>
      <c r="C2990" t="s">
        <v>27</v>
      </c>
      <c r="D2990" t="s">
        <v>30</v>
      </c>
      <c r="E2990" t="s">
        <v>1421</v>
      </c>
      <c r="F2990" t="s">
        <v>1422</v>
      </c>
      <c r="G2990" t="s">
        <v>68</v>
      </c>
      <c r="H2990">
        <v>1</v>
      </c>
      <c r="I2990" t="s">
        <v>1322</v>
      </c>
      <c r="J2990" t="s">
        <v>1323</v>
      </c>
      <c r="K2990" t="s">
        <v>512</v>
      </c>
      <c r="L2990">
        <v>3</v>
      </c>
      <c r="M2990" t="s">
        <v>29</v>
      </c>
      <c r="N2990" t="s">
        <v>19</v>
      </c>
      <c r="P2990" cm="1">
        <f t="array" ref="P2990">IF(BOM_NOUR[[#This Row],[STAGE]]="05.Assembly",
SUMPRODUCT(--(BOM_NOUR[[#This Row],[STAGE]]=TW_T[STAGE])*(BOM_NOUR[[#This Row],[Mgroup]]=TW_T[Mgroup]),TW_T[TW]),
SUMPRODUCT(--(BOM_NOUR[[#This Row],[STAGE]]=TW_T[STAGE]),TW_T[TW]))</f>
        <v>0</v>
      </c>
      <c r="R2990" s="19" t="s">
        <v>406</v>
      </c>
    </row>
    <row r="2991" spans="2:18" hidden="1">
      <c r="B2991" t="s">
        <v>63</v>
      </c>
      <c r="C2991" t="s">
        <v>27</v>
      </c>
      <c r="D2991" t="s">
        <v>30</v>
      </c>
      <c r="E2991" t="s">
        <v>1421</v>
      </c>
      <c r="F2991" t="s">
        <v>1422</v>
      </c>
      <c r="G2991" t="s">
        <v>68</v>
      </c>
      <c r="H2991">
        <v>1</v>
      </c>
      <c r="I2991" t="s">
        <v>822</v>
      </c>
      <c r="J2991" t="s">
        <v>823</v>
      </c>
      <c r="K2991" t="s">
        <v>512</v>
      </c>
      <c r="L2991">
        <v>18</v>
      </c>
      <c r="M2991" t="s">
        <v>28</v>
      </c>
      <c r="N2991" t="s">
        <v>32</v>
      </c>
      <c r="P2991" cm="1">
        <f t="array" ref="P299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91" s="19" t="s">
        <v>406</v>
      </c>
    </row>
    <row r="2992" spans="2:18" hidden="1">
      <c r="B2992" t="s">
        <v>63</v>
      </c>
      <c r="C2992" t="s">
        <v>27</v>
      </c>
      <c r="D2992" t="s">
        <v>30</v>
      </c>
      <c r="E2992" t="s">
        <v>1421</v>
      </c>
      <c r="F2992" t="s">
        <v>1422</v>
      </c>
      <c r="G2992" t="s">
        <v>68</v>
      </c>
      <c r="H2992">
        <v>1</v>
      </c>
      <c r="I2992" t="s">
        <v>824</v>
      </c>
      <c r="J2992" t="s">
        <v>825</v>
      </c>
      <c r="K2992" t="s">
        <v>512</v>
      </c>
      <c r="L2992">
        <v>24</v>
      </c>
      <c r="M2992" t="s">
        <v>28</v>
      </c>
      <c r="N2992" t="s">
        <v>32</v>
      </c>
      <c r="P2992" cm="1">
        <f t="array" ref="P299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92" s="19" t="s">
        <v>406</v>
      </c>
    </row>
    <row r="2993" spans="2:18" hidden="1">
      <c r="B2993" t="s">
        <v>63</v>
      </c>
      <c r="C2993" t="s">
        <v>27</v>
      </c>
      <c r="D2993" t="s">
        <v>30</v>
      </c>
      <c r="E2993" t="s">
        <v>1421</v>
      </c>
      <c r="F2993" t="s">
        <v>1422</v>
      </c>
      <c r="G2993" t="s">
        <v>68</v>
      </c>
      <c r="H2993">
        <v>1</v>
      </c>
      <c r="I2993" t="s">
        <v>227</v>
      </c>
      <c r="J2993" t="s">
        <v>228</v>
      </c>
      <c r="K2993" t="s">
        <v>23</v>
      </c>
      <c r="L2993">
        <v>0.64600000000000002</v>
      </c>
      <c r="M2993" t="s">
        <v>29</v>
      </c>
      <c r="N2993" t="s">
        <v>41</v>
      </c>
      <c r="P2993" cm="1">
        <f t="array" ref="P299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2993" s="19" t="s">
        <v>406</v>
      </c>
    </row>
    <row r="2994" spans="2:18" hidden="1">
      <c r="B2994" t="s">
        <v>64</v>
      </c>
      <c r="C2994" t="s">
        <v>26</v>
      </c>
      <c r="D2994" t="s">
        <v>1418</v>
      </c>
      <c r="E2994" t="s">
        <v>1425</v>
      </c>
      <c r="F2994" t="s">
        <v>1426</v>
      </c>
      <c r="G2994" t="s">
        <v>68</v>
      </c>
      <c r="H2994">
        <v>1</v>
      </c>
      <c r="I2994" s="29" t="s">
        <v>1738</v>
      </c>
      <c r="J2994" s="30" t="s">
        <v>1739</v>
      </c>
      <c r="K2994" t="s">
        <v>512</v>
      </c>
      <c r="L2994">
        <v>1</v>
      </c>
      <c r="M2994" t="s">
        <v>29</v>
      </c>
      <c r="N2994" t="s">
        <v>43</v>
      </c>
      <c r="P2994" cm="1">
        <f t="array" ref="P29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94" s="19" t="s">
        <v>406</v>
      </c>
    </row>
    <row r="2995" spans="2:18" hidden="1">
      <c r="B2995" t="s">
        <v>64</v>
      </c>
      <c r="C2995" t="s">
        <v>26</v>
      </c>
      <c r="D2995" t="s">
        <v>1418</v>
      </c>
      <c r="E2995" t="s">
        <v>1425</v>
      </c>
      <c r="F2995" t="s">
        <v>1426</v>
      </c>
      <c r="G2995" t="s">
        <v>68</v>
      </c>
      <c r="H2995">
        <v>1</v>
      </c>
      <c r="I2995" t="s">
        <v>1307</v>
      </c>
      <c r="J2995" t="s">
        <v>1308</v>
      </c>
      <c r="K2995" t="s">
        <v>512</v>
      </c>
      <c r="L2995">
        <v>1</v>
      </c>
      <c r="M2995" t="s">
        <v>29</v>
      </c>
      <c r="N2995" t="s">
        <v>42</v>
      </c>
      <c r="P2995" cm="1">
        <f t="array" ref="P29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95" s="19" t="s">
        <v>406</v>
      </c>
    </row>
    <row r="2996" spans="2:18" hidden="1">
      <c r="B2996" t="s">
        <v>64</v>
      </c>
      <c r="C2996" t="s">
        <v>26</v>
      </c>
      <c r="D2996" t="s">
        <v>1418</v>
      </c>
      <c r="E2996" t="s">
        <v>1425</v>
      </c>
      <c r="F2996" t="s">
        <v>1426</v>
      </c>
      <c r="G2996" t="s">
        <v>68</v>
      </c>
      <c r="H2996">
        <v>1</v>
      </c>
      <c r="I2996" t="s">
        <v>1427</v>
      </c>
      <c r="J2996" t="s">
        <v>1428</v>
      </c>
      <c r="K2996" t="s">
        <v>512</v>
      </c>
      <c r="L2996">
        <v>1</v>
      </c>
      <c r="M2996" t="s">
        <v>28</v>
      </c>
      <c r="N2996" t="s">
        <v>30</v>
      </c>
      <c r="P2996" cm="1">
        <f t="array" ref="P29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96" s="19" t="s">
        <v>406</v>
      </c>
    </row>
    <row r="2997" spans="2:18" hidden="1">
      <c r="B2997" t="s">
        <v>64</v>
      </c>
      <c r="C2997" t="s">
        <v>26</v>
      </c>
      <c r="D2997" t="s">
        <v>1418</v>
      </c>
      <c r="E2997" t="s">
        <v>1425</v>
      </c>
      <c r="F2997" t="s">
        <v>1426</v>
      </c>
      <c r="G2997" t="s">
        <v>68</v>
      </c>
      <c r="H2997">
        <v>1</v>
      </c>
      <c r="I2997" t="s">
        <v>830</v>
      </c>
      <c r="J2997" t="s">
        <v>831</v>
      </c>
      <c r="K2997" t="s">
        <v>512</v>
      </c>
      <c r="L2997">
        <v>1</v>
      </c>
      <c r="M2997" t="s">
        <v>29</v>
      </c>
      <c r="N2997" t="s">
        <v>19</v>
      </c>
      <c r="P2997" cm="1">
        <f t="array" ref="P29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97" s="19" t="s">
        <v>406</v>
      </c>
    </row>
    <row r="2998" spans="2:18" hidden="1">
      <c r="B2998" t="s">
        <v>64</v>
      </c>
      <c r="C2998" t="s">
        <v>26</v>
      </c>
      <c r="D2998" t="s">
        <v>1418</v>
      </c>
      <c r="E2998" t="s">
        <v>1425</v>
      </c>
      <c r="F2998" t="s">
        <v>1426</v>
      </c>
      <c r="G2998" t="s">
        <v>68</v>
      </c>
      <c r="H2998">
        <v>1</v>
      </c>
      <c r="I2998" t="s">
        <v>229</v>
      </c>
      <c r="J2998" t="s">
        <v>230</v>
      </c>
      <c r="K2998" t="s">
        <v>23</v>
      </c>
      <c r="L2998">
        <v>4.0979999999999999</v>
      </c>
      <c r="M2998" t="s">
        <v>28</v>
      </c>
      <c r="N2998" t="s">
        <v>36</v>
      </c>
      <c r="P2998" cm="1">
        <f t="array" ref="P29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2998" s="19" t="s">
        <v>406</v>
      </c>
    </row>
    <row r="2999" spans="2:18" hidden="1">
      <c r="B2999" t="s">
        <v>63</v>
      </c>
      <c r="C2999" t="s">
        <v>27</v>
      </c>
      <c r="D2999" t="s">
        <v>30</v>
      </c>
      <c r="E2999" t="s">
        <v>1427</v>
      </c>
      <c r="F2999" t="s">
        <v>1428</v>
      </c>
      <c r="G2999" t="s">
        <v>68</v>
      </c>
      <c r="H2999">
        <v>1</v>
      </c>
      <c r="I2999" t="s">
        <v>824</v>
      </c>
      <c r="J2999" t="s">
        <v>825</v>
      </c>
      <c r="K2999" t="s">
        <v>512</v>
      </c>
      <c r="L2999">
        <v>30</v>
      </c>
      <c r="M2999" t="s">
        <v>28</v>
      </c>
      <c r="N2999" t="s">
        <v>32</v>
      </c>
      <c r="P2999" cm="1">
        <f t="array" ref="P299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2999" s="19" t="s">
        <v>406</v>
      </c>
    </row>
    <row r="3000" spans="2:18" hidden="1">
      <c r="B3000" t="s">
        <v>63</v>
      </c>
      <c r="C3000" t="s">
        <v>27</v>
      </c>
      <c r="D3000" t="s">
        <v>30</v>
      </c>
      <c r="E3000" t="s">
        <v>1427</v>
      </c>
      <c r="F3000" t="s">
        <v>1428</v>
      </c>
      <c r="G3000" t="s">
        <v>68</v>
      </c>
      <c r="H3000">
        <v>1</v>
      </c>
      <c r="I3000" t="s">
        <v>1322</v>
      </c>
      <c r="J3000" t="s">
        <v>1323</v>
      </c>
      <c r="K3000" t="s">
        <v>512</v>
      </c>
      <c r="L3000">
        <v>3</v>
      </c>
      <c r="M3000" t="s">
        <v>29</v>
      </c>
      <c r="N3000" t="s">
        <v>19</v>
      </c>
      <c r="P3000" cm="1">
        <f t="array" ref="P3000">IF(BOM_NOUR[[#This Row],[STAGE]]="05.Assembly",
SUMPRODUCT(--(BOM_NOUR[[#This Row],[STAGE]]=TW_T[STAGE])*(BOM_NOUR[[#This Row],[Mgroup]]=TW_T[Mgroup]),TW_T[TW]),
SUMPRODUCT(--(BOM_NOUR[[#This Row],[STAGE]]=TW_T[STAGE]),TW_T[TW]))</f>
        <v>0</v>
      </c>
      <c r="R3000" s="19" t="s">
        <v>406</v>
      </c>
    </row>
    <row r="3001" spans="2:18" hidden="1">
      <c r="B3001" t="s">
        <v>63</v>
      </c>
      <c r="C3001" t="s">
        <v>27</v>
      </c>
      <c r="D3001" t="s">
        <v>30</v>
      </c>
      <c r="E3001" t="s">
        <v>1427</v>
      </c>
      <c r="F3001" t="s">
        <v>1428</v>
      </c>
      <c r="G3001" t="s">
        <v>68</v>
      </c>
      <c r="H3001">
        <v>1</v>
      </c>
      <c r="I3001" t="s">
        <v>822</v>
      </c>
      <c r="J3001" t="s">
        <v>823</v>
      </c>
      <c r="K3001" t="s">
        <v>512</v>
      </c>
      <c r="L3001">
        <v>24</v>
      </c>
      <c r="M3001" t="s">
        <v>28</v>
      </c>
      <c r="N3001" t="s">
        <v>32</v>
      </c>
      <c r="P3001" cm="1">
        <f t="array" ref="P300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01" s="19" t="s">
        <v>406</v>
      </c>
    </row>
    <row r="3002" spans="2:18" hidden="1">
      <c r="B3002" t="s">
        <v>63</v>
      </c>
      <c r="C3002" t="s">
        <v>27</v>
      </c>
      <c r="D3002" t="s">
        <v>30</v>
      </c>
      <c r="E3002" t="s">
        <v>1427</v>
      </c>
      <c r="F3002" t="s">
        <v>1428</v>
      </c>
      <c r="G3002" t="s">
        <v>68</v>
      </c>
      <c r="H3002">
        <v>1</v>
      </c>
      <c r="I3002" t="s">
        <v>247</v>
      </c>
      <c r="J3002" t="s">
        <v>1254</v>
      </c>
      <c r="K3002" t="s">
        <v>106</v>
      </c>
      <c r="L3002">
        <v>0.80227000000000004</v>
      </c>
      <c r="M3002" t="s">
        <v>29</v>
      </c>
      <c r="N3002" t="s">
        <v>38</v>
      </c>
      <c r="P3002" cm="1">
        <f t="array" ref="P300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02" s="19" t="s">
        <v>406</v>
      </c>
    </row>
    <row r="3003" spans="2:18" hidden="1">
      <c r="B3003" t="s">
        <v>63</v>
      </c>
      <c r="C3003" t="s">
        <v>27</v>
      </c>
      <c r="D3003" t="s">
        <v>30</v>
      </c>
      <c r="E3003" t="s">
        <v>1427</v>
      </c>
      <c r="F3003" t="s">
        <v>1428</v>
      </c>
      <c r="G3003" t="s">
        <v>68</v>
      </c>
      <c r="H3003">
        <v>1</v>
      </c>
      <c r="I3003" t="s">
        <v>1350</v>
      </c>
      <c r="J3003" t="s">
        <v>1351</v>
      </c>
      <c r="K3003" t="s">
        <v>512</v>
      </c>
      <c r="L3003">
        <v>1</v>
      </c>
      <c r="M3003" t="s">
        <v>29</v>
      </c>
      <c r="N3003" t="s">
        <v>35</v>
      </c>
      <c r="P3003" cm="1">
        <f t="array" ref="P3003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003" s="19" t="s">
        <v>406</v>
      </c>
    </row>
    <row r="3004" spans="2:18" hidden="1">
      <c r="B3004" t="s">
        <v>63</v>
      </c>
      <c r="C3004" t="s">
        <v>27</v>
      </c>
      <c r="D3004" t="s">
        <v>30</v>
      </c>
      <c r="E3004" t="s">
        <v>1427</v>
      </c>
      <c r="F3004" t="s">
        <v>1428</v>
      </c>
      <c r="G3004" t="s">
        <v>68</v>
      </c>
      <c r="H3004">
        <v>1</v>
      </c>
      <c r="I3004" t="s">
        <v>807</v>
      </c>
      <c r="J3004" t="s">
        <v>808</v>
      </c>
      <c r="K3004" t="s">
        <v>512</v>
      </c>
      <c r="L3004">
        <v>1</v>
      </c>
      <c r="M3004" t="s">
        <v>29</v>
      </c>
      <c r="N3004" t="s">
        <v>34</v>
      </c>
      <c r="P3004" cm="1">
        <f t="array" ref="P300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004" s="19" t="s">
        <v>406</v>
      </c>
    </row>
    <row r="3005" spans="2:18" hidden="1">
      <c r="B3005" t="s">
        <v>63</v>
      </c>
      <c r="C3005" t="s">
        <v>27</v>
      </c>
      <c r="D3005" t="s">
        <v>30</v>
      </c>
      <c r="E3005" t="s">
        <v>1427</v>
      </c>
      <c r="F3005" t="s">
        <v>1428</v>
      </c>
      <c r="G3005" t="s">
        <v>68</v>
      </c>
      <c r="H3005">
        <v>1</v>
      </c>
      <c r="I3005" t="s">
        <v>227</v>
      </c>
      <c r="J3005" t="s">
        <v>228</v>
      </c>
      <c r="K3005" t="s">
        <v>23</v>
      </c>
      <c r="L3005">
        <v>0.75</v>
      </c>
      <c r="M3005" t="s">
        <v>29</v>
      </c>
      <c r="N3005" t="s">
        <v>41</v>
      </c>
      <c r="P3005" cm="1">
        <f t="array" ref="P300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005" s="19" t="s">
        <v>406</v>
      </c>
    </row>
    <row r="3006" spans="2:18" hidden="1">
      <c r="B3006" t="s">
        <v>64</v>
      </c>
      <c r="C3006" t="s">
        <v>26</v>
      </c>
      <c r="D3006" t="s">
        <v>1418</v>
      </c>
      <c r="E3006" t="s">
        <v>1429</v>
      </c>
      <c r="F3006" t="s">
        <v>1430</v>
      </c>
      <c r="G3006" t="s">
        <v>68</v>
      </c>
      <c r="H3006">
        <v>1</v>
      </c>
      <c r="I3006" s="29" t="s">
        <v>1738</v>
      </c>
      <c r="J3006" s="30" t="s">
        <v>1739</v>
      </c>
      <c r="K3006" t="s">
        <v>512</v>
      </c>
      <c r="L3006">
        <v>1</v>
      </c>
      <c r="M3006" t="s">
        <v>29</v>
      </c>
      <c r="N3006" t="s">
        <v>43</v>
      </c>
      <c r="P3006" cm="1">
        <f t="array" ref="P30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06" s="19" t="s">
        <v>406</v>
      </c>
    </row>
    <row r="3007" spans="2:18" hidden="1">
      <c r="B3007" t="s">
        <v>64</v>
      </c>
      <c r="C3007" t="s">
        <v>26</v>
      </c>
      <c r="D3007" t="s">
        <v>1418</v>
      </c>
      <c r="E3007" t="s">
        <v>1429</v>
      </c>
      <c r="F3007" t="s">
        <v>1430</v>
      </c>
      <c r="G3007" t="s">
        <v>68</v>
      </c>
      <c r="H3007">
        <v>1</v>
      </c>
      <c r="I3007" t="s">
        <v>1307</v>
      </c>
      <c r="J3007" t="s">
        <v>1308</v>
      </c>
      <c r="K3007" t="s">
        <v>512</v>
      </c>
      <c r="L3007">
        <v>1</v>
      </c>
      <c r="M3007" t="s">
        <v>29</v>
      </c>
      <c r="N3007" t="s">
        <v>42</v>
      </c>
      <c r="P3007" cm="1">
        <f t="array" ref="P30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07" s="19" t="s">
        <v>406</v>
      </c>
    </row>
    <row r="3008" spans="2:18" hidden="1">
      <c r="B3008" t="s">
        <v>64</v>
      </c>
      <c r="C3008" t="s">
        <v>26</v>
      </c>
      <c r="D3008" t="s">
        <v>1418</v>
      </c>
      <c r="E3008" t="s">
        <v>1429</v>
      </c>
      <c r="F3008" t="s">
        <v>1430</v>
      </c>
      <c r="G3008" t="s">
        <v>68</v>
      </c>
      <c r="H3008">
        <v>1</v>
      </c>
      <c r="I3008" t="s">
        <v>830</v>
      </c>
      <c r="J3008" t="s">
        <v>831</v>
      </c>
      <c r="K3008" t="s">
        <v>512</v>
      </c>
      <c r="L3008">
        <v>1</v>
      </c>
      <c r="M3008" t="s">
        <v>29</v>
      </c>
      <c r="N3008" t="s">
        <v>19</v>
      </c>
      <c r="P3008" cm="1">
        <f t="array" ref="P30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08" s="19" t="s">
        <v>406</v>
      </c>
    </row>
    <row r="3009" spans="2:18" hidden="1">
      <c r="B3009" t="s">
        <v>64</v>
      </c>
      <c r="C3009" t="s">
        <v>26</v>
      </c>
      <c r="D3009" t="s">
        <v>1418</v>
      </c>
      <c r="E3009" t="s">
        <v>1429</v>
      </c>
      <c r="F3009" t="s">
        <v>1430</v>
      </c>
      <c r="G3009" t="s">
        <v>68</v>
      </c>
      <c r="H3009">
        <v>1</v>
      </c>
      <c r="I3009" t="s">
        <v>1431</v>
      </c>
      <c r="J3009" t="s">
        <v>1432</v>
      </c>
      <c r="K3009" t="s">
        <v>512</v>
      </c>
      <c r="L3009">
        <v>1</v>
      </c>
      <c r="M3009" t="s">
        <v>28</v>
      </c>
      <c r="N3009" t="s">
        <v>30</v>
      </c>
      <c r="P3009" cm="1">
        <f t="array" ref="P30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09" s="19" t="s">
        <v>406</v>
      </c>
    </row>
    <row r="3010" spans="2:18" hidden="1">
      <c r="B3010" t="s">
        <v>64</v>
      </c>
      <c r="C3010" t="s">
        <v>26</v>
      </c>
      <c r="D3010" t="s">
        <v>1418</v>
      </c>
      <c r="E3010" t="s">
        <v>1429</v>
      </c>
      <c r="F3010" t="s">
        <v>1430</v>
      </c>
      <c r="G3010" t="s">
        <v>68</v>
      </c>
      <c r="H3010">
        <v>1</v>
      </c>
      <c r="I3010" t="s">
        <v>229</v>
      </c>
      <c r="J3010" t="s">
        <v>230</v>
      </c>
      <c r="K3010" t="s">
        <v>23</v>
      </c>
      <c r="L3010">
        <v>4.0979999999999999</v>
      </c>
      <c r="M3010" t="s">
        <v>28</v>
      </c>
      <c r="N3010" t="s">
        <v>36</v>
      </c>
      <c r="P3010" cm="1">
        <f t="array" ref="P30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10" s="19" t="s">
        <v>406</v>
      </c>
    </row>
    <row r="3011" spans="2:18" hidden="1">
      <c r="B3011" t="s">
        <v>63</v>
      </c>
      <c r="C3011" t="s">
        <v>27</v>
      </c>
      <c r="D3011" t="s">
        <v>30</v>
      </c>
      <c r="E3011" t="s">
        <v>1431</v>
      </c>
      <c r="F3011" t="s">
        <v>1432</v>
      </c>
      <c r="G3011" t="s">
        <v>68</v>
      </c>
      <c r="H3011">
        <v>1</v>
      </c>
      <c r="I3011" t="s">
        <v>822</v>
      </c>
      <c r="J3011" t="s">
        <v>823</v>
      </c>
      <c r="K3011" t="s">
        <v>512</v>
      </c>
      <c r="L3011">
        <v>24</v>
      </c>
      <c r="M3011" t="s">
        <v>28</v>
      </c>
      <c r="N3011" t="s">
        <v>32</v>
      </c>
      <c r="P3011" cm="1">
        <f t="array" ref="P301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11" s="19" t="s">
        <v>406</v>
      </c>
    </row>
    <row r="3012" spans="2:18" hidden="1">
      <c r="B3012" t="s">
        <v>63</v>
      </c>
      <c r="C3012" t="s">
        <v>27</v>
      </c>
      <c r="D3012" t="s">
        <v>30</v>
      </c>
      <c r="E3012" t="s">
        <v>1431</v>
      </c>
      <c r="F3012" t="s">
        <v>1432</v>
      </c>
      <c r="G3012" t="s">
        <v>68</v>
      </c>
      <c r="H3012">
        <v>1</v>
      </c>
      <c r="I3012" t="s">
        <v>247</v>
      </c>
      <c r="J3012" t="s">
        <v>1254</v>
      </c>
      <c r="K3012" t="s">
        <v>106</v>
      </c>
      <c r="L3012">
        <v>0.80227000000000004</v>
      </c>
      <c r="M3012" t="s">
        <v>29</v>
      </c>
      <c r="N3012" t="s">
        <v>38</v>
      </c>
      <c r="P3012" cm="1">
        <f t="array" ref="P301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12" s="19" t="s">
        <v>406</v>
      </c>
    </row>
    <row r="3013" spans="2:18" hidden="1">
      <c r="B3013" t="s">
        <v>63</v>
      </c>
      <c r="C3013" t="s">
        <v>27</v>
      </c>
      <c r="D3013" t="s">
        <v>30</v>
      </c>
      <c r="E3013" t="s">
        <v>1431</v>
      </c>
      <c r="F3013" t="s">
        <v>1432</v>
      </c>
      <c r="G3013" t="s">
        <v>68</v>
      </c>
      <c r="H3013">
        <v>1</v>
      </c>
      <c r="I3013" t="s">
        <v>1322</v>
      </c>
      <c r="J3013" t="s">
        <v>1323</v>
      </c>
      <c r="K3013" t="s">
        <v>512</v>
      </c>
      <c r="L3013">
        <v>3</v>
      </c>
      <c r="M3013" t="s">
        <v>29</v>
      </c>
      <c r="N3013" t="s">
        <v>19</v>
      </c>
      <c r="P3013" cm="1">
        <f t="array" ref="P3013">IF(BOM_NOUR[[#This Row],[STAGE]]="05.Assembly",
SUMPRODUCT(--(BOM_NOUR[[#This Row],[STAGE]]=TW_T[STAGE])*(BOM_NOUR[[#This Row],[Mgroup]]=TW_T[Mgroup]),TW_T[TW]),
SUMPRODUCT(--(BOM_NOUR[[#This Row],[STAGE]]=TW_T[STAGE]),TW_T[TW]))</f>
        <v>0</v>
      </c>
      <c r="R3013" s="19" t="s">
        <v>406</v>
      </c>
    </row>
    <row r="3014" spans="2:18" hidden="1">
      <c r="B3014" t="s">
        <v>63</v>
      </c>
      <c r="C3014" t="s">
        <v>27</v>
      </c>
      <c r="D3014" t="s">
        <v>30</v>
      </c>
      <c r="E3014" t="s">
        <v>1431</v>
      </c>
      <c r="F3014" t="s">
        <v>1432</v>
      </c>
      <c r="G3014" t="s">
        <v>68</v>
      </c>
      <c r="H3014">
        <v>1</v>
      </c>
      <c r="I3014" t="s">
        <v>824</v>
      </c>
      <c r="J3014" t="s">
        <v>825</v>
      </c>
      <c r="K3014" t="s">
        <v>512</v>
      </c>
      <c r="L3014">
        <v>30</v>
      </c>
      <c r="M3014" t="s">
        <v>28</v>
      </c>
      <c r="N3014" t="s">
        <v>32</v>
      </c>
      <c r="P3014" cm="1">
        <f t="array" ref="P301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14" s="19" t="s">
        <v>406</v>
      </c>
    </row>
    <row r="3015" spans="2:18" hidden="1">
      <c r="B3015" t="s">
        <v>63</v>
      </c>
      <c r="C3015" t="s">
        <v>27</v>
      </c>
      <c r="D3015" t="s">
        <v>30</v>
      </c>
      <c r="E3015" t="s">
        <v>1431</v>
      </c>
      <c r="F3015" t="s">
        <v>1432</v>
      </c>
      <c r="G3015" t="s">
        <v>68</v>
      </c>
      <c r="H3015">
        <v>1</v>
      </c>
      <c r="I3015" t="s">
        <v>807</v>
      </c>
      <c r="J3015" t="s">
        <v>808</v>
      </c>
      <c r="K3015" t="s">
        <v>512</v>
      </c>
      <c r="L3015">
        <v>1</v>
      </c>
      <c r="M3015" t="s">
        <v>29</v>
      </c>
      <c r="N3015" t="s">
        <v>34</v>
      </c>
      <c r="P3015" cm="1">
        <f t="array" ref="P301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015" s="19" t="s">
        <v>406</v>
      </c>
    </row>
    <row r="3016" spans="2:18" hidden="1">
      <c r="B3016" t="s">
        <v>63</v>
      </c>
      <c r="C3016" t="s">
        <v>27</v>
      </c>
      <c r="D3016" t="s">
        <v>30</v>
      </c>
      <c r="E3016" t="s">
        <v>1431</v>
      </c>
      <c r="F3016" t="s">
        <v>1432</v>
      </c>
      <c r="G3016" t="s">
        <v>68</v>
      </c>
      <c r="H3016">
        <v>1</v>
      </c>
      <c r="I3016" t="s">
        <v>227</v>
      </c>
      <c r="J3016" t="s">
        <v>228</v>
      </c>
      <c r="K3016" t="s">
        <v>23</v>
      </c>
      <c r="L3016">
        <v>0.75</v>
      </c>
      <c r="M3016" t="s">
        <v>29</v>
      </c>
      <c r="N3016" t="s">
        <v>41</v>
      </c>
      <c r="P3016" cm="1">
        <f t="array" ref="P301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016" s="19" t="s">
        <v>406</v>
      </c>
    </row>
    <row r="3017" spans="2:18" hidden="1">
      <c r="B3017" t="s">
        <v>63</v>
      </c>
      <c r="C3017" t="s">
        <v>27</v>
      </c>
      <c r="D3017" t="s">
        <v>30</v>
      </c>
      <c r="E3017" t="s">
        <v>1431</v>
      </c>
      <c r="F3017" t="s">
        <v>1432</v>
      </c>
      <c r="G3017" t="s">
        <v>68</v>
      </c>
      <c r="H3017">
        <v>1</v>
      </c>
      <c r="I3017" t="s">
        <v>812</v>
      </c>
      <c r="J3017" t="s">
        <v>813</v>
      </c>
      <c r="K3017" t="s">
        <v>512</v>
      </c>
      <c r="L3017">
        <v>1</v>
      </c>
      <c r="M3017" t="s">
        <v>29</v>
      </c>
      <c r="N3017" t="s">
        <v>35</v>
      </c>
      <c r="P3017" cm="1">
        <f t="array" ref="P301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017" s="19" t="s">
        <v>406</v>
      </c>
    </row>
    <row r="3018" spans="2:18" hidden="1">
      <c r="B3018" t="s">
        <v>64</v>
      </c>
      <c r="C3018" t="s">
        <v>26</v>
      </c>
      <c r="D3018" t="s">
        <v>1418</v>
      </c>
      <c r="E3018" t="s">
        <v>1433</v>
      </c>
      <c r="F3018" t="s">
        <v>1434</v>
      </c>
      <c r="G3018" t="s">
        <v>68</v>
      </c>
      <c r="H3018">
        <v>1</v>
      </c>
      <c r="I3018" s="29" t="s">
        <v>1738</v>
      </c>
      <c r="J3018" s="30" t="s">
        <v>1739</v>
      </c>
      <c r="K3018" t="s">
        <v>512</v>
      </c>
      <c r="L3018">
        <v>1</v>
      </c>
      <c r="M3018" t="s">
        <v>29</v>
      </c>
      <c r="N3018" t="s">
        <v>43</v>
      </c>
      <c r="P3018" cm="1">
        <f t="array" ref="P30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18" s="19" t="s">
        <v>406</v>
      </c>
    </row>
    <row r="3019" spans="2:18" hidden="1">
      <c r="B3019" t="s">
        <v>64</v>
      </c>
      <c r="C3019" t="s">
        <v>26</v>
      </c>
      <c r="D3019" t="s">
        <v>1418</v>
      </c>
      <c r="E3019" t="s">
        <v>1433</v>
      </c>
      <c r="F3019" t="s">
        <v>1434</v>
      </c>
      <c r="G3019" t="s">
        <v>68</v>
      </c>
      <c r="H3019">
        <v>1</v>
      </c>
      <c r="I3019" t="s">
        <v>830</v>
      </c>
      <c r="J3019" t="s">
        <v>831</v>
      </c>
      <c r="K3019" t="s">
        <v>512</v>
      </c>
      <c r="L3019">
        <v>1</v>
      </c>
      <c r="M3019" t="s">
        <v>29</v>
      </c>
      <c r="N3019" t="s">
        <v>19</v>
      </c>
      <c r="P3019" cm="1">
        <f t="array" ref="P30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19" s="19" t="s">
        <v>406</v>
      </c>
    </row>
    <row r="3020" spans="2:18" hidden="1">
      <c r="B3020" t="s">
        <v>64</v>
      </c>
      <c r="C3020" t="s">
        <v>26</v>
      </c>
      <c r="D3020" t="s">
        <v>1418</v>
      </c>
      <c r="E3020" t="s">
        <v>1433</v>
      </c>
      <c r="F3020" t="s">
        <v>1434</v>
      </c>
      <c r="G3020" t="s">
        <v>68</v>
      </c>
      <c r="H3020">
        <v>1</v>
      </c>
      <c r="I3020" t="s">
        <v>1307</v>
      </c>
      <c r="J3020" t="s">
        <v>1308</v>
      </c>
      <c r="K3020" t="s">
        <v>512</v>
      </c>
      <c r="L3020">
        <v>1</v>
      </c>
      <c r="M3020" t="s">
        <v>29</v>
      </c>
      <c r="N3020" t="s">
        <v>42</v>
      </c>
      <c r="P3020" cm="1">
        <f t="array" ref="P30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20" s="19" t="s">
        <v>406</v>
      </c>
    </row>
    <row r="3021" spans="2:18" hidden="1">
      <c r="B3021" t="s">
        <v>64</v>
      </c>
      <c r="C3021" t="s">
        <v>26</v>
      </c>
      <c r="D3021" t="s">
        <v>1418</v>
      </c>
      <c r="E3021" t="s">
        <v>1433</v>
      </c>
      <c r="F3021" t="s">
        <v>1434</v>
      </c>
      <c r="G3021" t="s">
        <v>68</v>
      </c>
      <c r="H3021">
        <v>1</v>
      </c>
      <c r="I3021" t="s">
        <v>1435</v>
      </c>
      <c r="J3021" t="s">
        <v>1436</v>
      </c>
      <c r="K3021" t="s">
        <v>512</v>
      </c>
      <c r="L3021">
        <v>1</v>
      </c>
      <c r="M3021" t="s">
        <v>28</v>
      </c>
      <c r="N3021" t="s">
        <v>30</v>
      </c>
      <c r="P3021" cm="1">
        <f t="array" ref="P30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21" s="19" t="s">
        <v>406</v>
      </c>
    </row>
    <row r="3022" spans="2:18" hidden="1">
      <c r="B3022" t="s">
        <v>64</v>
      </c>
      <c r="C3022" t="s">
        <v>26</v>
      </c>
      <c r="D3022" t="s">
        <v>1418</v>
      </c>
      <c r="E3022" t="s">
        <v>1433</v>
      </c>
      <c r="F3022" t="s">
        <v>1434</v>
      </c>
      <c r="G3022" t="s">
        <v>68</v>
      </c>
      <c r="H3022">
        <v>1</v>
      </c>
      <c r="I3022" t="s">
        <v>229</v>
      </c>
      <c r="J3022" t="s">
        <v>230</v>
      </c>
      <c r="K3022" t="s">
        <v>23</v>
      </c>
      <c r="L3022">
        <v>4.0979999999999999</v>
      </c>
      <c r="M3022" t="s">
        <v>28</v>
      </c>
      <c r="N3022" t="s">
        <v>36</v>
      </c>
      <c r="P3022" cm="1">
        <f t="array" ref="P30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22" s="19" t="s">
        <v>406</v>
      </c>
    </row>
    <row r="3023" spans="2:18" hidden="1">
      <c r="B3023" t="s">
        <v>63</v>
      </c>
      <c r="C3023" t="s">
        <v>27</v>
      </c>
      <c r="D3023" t="s">
        <v>30</v>
      </c>
      <c r="E3023" t="s">
        <v>1435</v>
      </c>
      <c r="F3023" t="s">
        <v>1436</v>
      </c>
      <c r="G3023" t="s">
        <v>68</v>
      </c>
      <c r="H3023">
        <v>1</v>
      </c>
      <c r="I3023" t="s">
        <v>822</v>
      </c>
      <c r="J3023" t="s">
        <v>823</v>
      </c>
      <c r="K3023" t="s">
        <v>512</v>
      </c>
      <c r="L3023">
        <v>24</v>
      </c>
      <c r="M3023" t="s">
        <v>28</v>
      </c>
      <c r="N3023" t="s">
        <v>32</v>
      </c>
      <c r="P3023" cm="1">
        <f t="array" ref="P302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23" s="19" t="s">
        <v>406</v>
      </c>
    </row>
    <row r="3024" spans="2:18" hidden="1">
      <c r="B3024" t="s">
        <v>63</v>
      </c>
      <c r="C3024" t="s">
        <v>27</v>
      </c>
      <c r="D3024" t="s">
        <v>30</v>
      </c>
      <c r="E3024" t="s">
        <v>1435</v>
      </c>
      <c r="F3024" t="s">
        <v>1436</v>
      </c>
      <c r="G3024" t="s">
        <v>68</v>
      </c>
      <c r="H3024">
        <v>1</v>
      </c>
      <c r="I3024" t="s">
        <v>247</v>
      </c>
      <c r="J3024" t="s">
        <v>1254</v>
      </c>
      <c r="K3024" t="s">
        <v>106</v>
      </c>
      <c r="L3024">
        <v>0.80227000000000004</v>
      </c>
      <c r="M3024" t="s">
        <v>29</v>
      </c>
      <c r="N3024" t="s">
        <v>38</v>
      </c>
      <c r="P3024" cm="1">
        <f t="array" ref="P302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24" s="19" t="s">
        <v>406</v>
      </c>
    </row>
    <row r="3025" spans="2:18" hidden="1">
      <c r="B3025" t="s">
        <v>63</v>
      </c>
      <c r="C3025" t="s">
        <v>27</v>
      </c>
      <c r="D3025" t="s">
        <v>30</v>
      </c>
      <c r="E3025" t="s">
        <v>1435</v>
      </c>
      <c r="F3025" t="s">
        <v>1436</v>
      </c>
      <c r="G3025" t="s">
        <v>68</v>
      </c>
      <c r="H3025">
        <v>1</v>
      </c>
      <c r="I3025" t="s">
        <v>1322</v>
      </c>
      <c r="J3025" t="s">
        <v>1323</v>
      </c>
      <c r="K3025" t="s">
        <v>512</v>
      </c>
      <c r="L3025">
        <v>3</v>
      </c>
      <c r="M3025" t="s">
        <v>29</v>
      </c>
      <c r="N3025" t="s">
        <v>19</v>
      </c>
      <c r="P3025" cm="1">
        <f t="array" ref="P3025">IF(BOM_NOUR[[#This Row],[STAGE]]="05.Assembly",
SUMPRODUCT(--(BOM_NOUR[[#This Row],[STAGE]]=TW_T[STAGE])*(BOM_NOUR[[#This Row],[Mgroup]]=TW_T[Mgroup]),TW_T[TW]),
SUMPRODUCT(--(BOM_NOUR[[#This Row],[STAGE]]=TW_T[STAGE]),TW_T[TW]))</f>
        <v>0</v>
      </c>
      <c r="R3025" s="19" t="s">
        <v>406</v>
      </c>
    </row>
    <row r="3026" spans="2:18" hidden="1">
      <c r="B3026" t="s">
        <v>63</v>
      </c>
      <c r="C3026" t="s">
        <v>27</v>
      </c>
      <c r="D3026" t="s">
        <v>30</v>
      </c>
      <c r="E3026" t="s">
        <v>1435</v>
      </c>
      <c r="F3026" t="s">
        <v>1436</v>
      </c>
      <c r="G3026" t="s">
        <v>68</v>
      </c>
      <c r="H3026">
        <v>1</v>
      </c>
      <c r="I3026" t="s">
        <v>824</v>
      </c>
      <c r="J3026" t="s">
        <v>825</v>
      </c>
      <c r="K3026" t="s">
        <v>512</v>
      </c>
      <c r="L3026">
        <v>30</v>
      </c>
      <c r="M3026" t="s">
        <v>28</v>
      </c>
      <c r="N3026" t="s">
        <v>32</v>
      </c>
      <c r="P3026" cm="1">
        <f t="array" ref="P302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26" s="19" t="s">
        <v>406</v>
      </c>
    </row>
    <row r="3027" spans="2:18" hidden="1">
      <c r="B3027" t="s">
        <v>63</v>
      </c>
      <c r="C3027" t="s">
        <v>27</v>
      </c>
      <c r="D3027" t="s">
        <v>30</v>
      </c>
      <c r="E3027" t="s">
        <v>1435</v>
      </c>
      <c r="F3027" t="s">
        <v>1436</v>
      </c>
      <c r="G3027" t="s">
        <v>68</v>
      </c>
      <c r="H3027">
        <v>1</v>
      </c>
      <c r="I3027" t="s">
        <v>807</v>
      </c>
      <c r="J3027" t="s">
        <v>808</v>
      </c>
      <c r="K3027" t="s">
        <v>512</v>
      </c>
      <c r="L3027">
        <v>1</v>
      </c>
      <c r="M3027" t="s">
        <v>29</v>
      </c>
      <c r="N3027" t="s">
        <v>34</v>
      </c>
      <c r="P3027" cm="1">
        <f t="array" ref="P302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027" s="19" t="s">
        <v>406</v>
      </c>
    </row>
    <row r="3028" spans="2:18" hidden="1">
      <c r="B3028" t="s">
        <v>63</v>
      </c>
      <c r="C3028" t="s">
        <v>27</v>
      </c>
      <c r="D3028" t="s">
        <v>30</v>
      </c>
      <c r="E3028" t="s">
        <v>1435</v>
      </c>
      <c r="F3028" t="s">
        <v>1436</v>
      </c>
      <c r="G3028" t="s">
        <v>68</v>
      </c>
      <c r="H3028">
        <v>1</v>
      </c>
      <c r="I3028" t="s">
        <v>227</v>
      </c>
      <c r="J3028" t="s">
        <v>228</v>
      </c>
      <c r="K3028" t="s">
        <v>23</v>
      </c>
      <c r="L3028">
        <v>0.75</v>
      </c>
      <c r="M3028" t="s">
        <v>29</v>
      </c>
      <c r="N3028" t="s">
        <v>41</v>
      </c>
      <c r="P3028" cm="1">
        <f t="array" ref="P302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028" s="19" t="s">
        <v>406</v>
      </c>
    </row>
    <row r="3029" spans="2:18" hidden="1">
      <c r="B3029" t="s">
        <v>63</v>
      </c>
      <c r="C3029" t="s">
        <v>27</v>
      </c>
      <c r="D3029" t="s">
        <v>30</v>
      </c>
      <c r="E3029" t="s">
        <v>1435</v>
      </c>
      <c r="F3029" t="s">
        <v>1436</v>
      </c>
      <c r="G3029" t="s">
        <v>68</v>
      </c>
      <c r="H3029">
        <v>1</v>
      </c>
      <c r="I3029" t="s">
        <v>805</v>
      </c>
      <c r="J3029" t="s">
        <v>806</v>
      </c>
      <c r="K3029" t="s">
        <v>512</v>
      </c>
      <c r="L3029">
        <v>1</v>
      </c>
      <c r="M3029" t="s">
        <v>29</v>
      </c>
      <c r="N3029" t="s">
        <v>35</v>
      </c>
      <c r="P3029" cm="1">
        <f t="array" ref="P302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029" s="19" t="s">
        <v>406</v>
      </c>
    </row>
    <row r="3030" spans="2:18" hidden="1">
      <c r="B3030" t="s">
        <v>64</v>
      </c>
      <c r="C3030" t="s">
        <v>26</v>
      </c>
      <c r="D3030" t="s">
        <v>1418</v>
      </c>
      <c r="E3030" t="s">
        <v>1437</v>
      </c>
      <c r="F3030" t="s">
        <v>1438</v>
      </c>
      <c r="G3030" t="s">
        <v>68</v>
      </c>
      <c r="H3030">
        <v>1</v>
      </c>
      <c r="I3030" t="s">
        <v>1439</v>
      </c>
      <c r="J3030" t="s">
        <v>1440</v>
      </c>
      <c r="K3030" t="s">
        <v>512</v>
      </c>
      <c r="L3030">
        <v>1</v>
      </c>
      <c r="M3030" t="s">
        <v>28</v>
      </c>
      <c r="N3030" t="s">
        <v>30</v>
      </c>
      <c r="P3030" cm="1">
        <f t="array" ref="P30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30" s="19" t="s">
        <v>406</v>
      </c>
    </row>
    <row r="3031" spans="2:18" hidden="1">
      <c r="B3031" t="s">
        <v>64</v>
      </c>
      <c r="C3031" t="s">
        <v>26</v>
      </c>
      <c r="D3031" t="s">
        <v>1418</v>
      </c>
      <c r="E3031" t="s">
        <v>1437</v>
      </c>
      <c r="F3031" t="s">
        <v>1438</v>
      </c>
      <c r="G3031" t="s">
        <v>68</v>
      </c>
      <c r="H3031">
        <v>1</v>
      </c>
      <c r="I3031" s="19" t="s">
        <v>499</v>
      </c>
      <c r="J3031" s="19" t="s">
        <v>1113</v>
      </c>
      <c r="K3031" t="s">
        <v>512</v>
      </c>
      <c r="L3031">
        <v>1</v>
      </c>
      <c r="M3031" t="s">
        <v>29</v>
      </c>
      <c r="N3031" t="s">
        <v>43</v>
      </c>
      <c r="P3031" cm="1">
        <f t="array" ref="P30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31" s="19" t="s">
        <v>406</v>
      </c>
    </row>
    <row r="3032" spans="2:18" hidden="1">
      <c r="B3032" t="s">
        <v>64</v>
      </c>
      <c r="C3032" t="s">
        <v>26</v>
      </c>
      <c r="D3032" t="s">
        <v>1418</v>
      </c>
      <c r="E3032" t="s">
        <v>1437</v>
      </c>
      <c r="F3032" t="s">
        <v>1438</v>
      </c>
      <c r="G3032" t="s">
        <v>68</v>
      </c>
      <c r="H3032">
        <v>1</v>
      </c>
      <c r="I3032" t="s">
        <v>771</v>
      </c>
      <c r="J3032" t="s">
        <v>1306</v>
      </c>
      <c r="K3032" t="s">
        <v>512</v>
      </c>
      <c r="L3032">
        <v>1</v>
      </c>
      <c r="M3032" t="s">
        <v>29</v>
      </c>
      <c r="N3032" t="s">
        <v>19</v>
      </c>
      <c r="P3032" cm="1">
        <f t="array" ref="P30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32" s="19" t="s">
        <v>406</v>
      </c>
    </row>
    <row r="3033" spans="2:18" hidden="1">
      <c r="B3033" t="s">
        <v>64</v>
      </c>
      <c r="C3033" t="s">
        <v>26</v>
      </c>
      <c r="D3033" t="s">
        <v>1418</v>
      </c>
      <c r="E3033" t="s">
        <v>1437</v>
      </c>
      <c r="F3033" t="s">
        <v>1438</v>
      </c>
      <c r="G3033" t="s">
        <v>68</v>
      </c>
      <c r="H3033">
        <v>1</v>
      </c>
      <c r="I3033" t="s">
        <v>772</v>
      </c>
      <c r="J3033" t="s">
        <v>773</v>
      </c>
      <c r="K3033" t="s">
        <v>512</v>
      </c>
      <c r="L3033">
        <v>1</v>
      </c>
      <c r="M3033" t="s">
        <v>29</v>
      </c>
      <c r="N3033" t="s">
        <v>19</v>
      </c>
      <c r="P3033" cm="1">
        <f t="array" ref="P30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33" s="19" t="s">
        <v>406</v>
      </c>
    </row>
    <row r="3034" spans="2:18" hidden="1">
      <c r="B3034" t="s">
        <v>64</v>
      </c>
      <c r="C3034" t="s">
        <v>26</v>
      </c>
      <c r="D3034" t="s">
        <v>1418</v>
      </c>
      <c r="E3034" t="s">
        <v>1437</v>
      </c>
      <c r="F3034" t="s">
        <v>1438</v>
      </c>
      <c r="G3034" t="s">
        <v>68</v>
      </c>
      <c r="H3034">
        <v>1</v>
      </c>
      <c r="I3034" t="s">
        <v>1307</v>
      </c>
      <c r="J3034" t="s">
        <v>1308</v>
      </c>
      <c r="K3034" t="s">
        <v>512</v>
      </c>
      <c r="L3034">
        <v>1</v>
      </c>
      <c r="M3034" t="s">
        <v>29</v>
      </c>
      <c r="N3034" t="s">
        <v>42</v>
      </c>
      <c r="P3034" cm="1">
        <f t="array" ref="P30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34" s="19" t="s">
        <v>406</v>
      </c>
    </row>
    <row r="3035" spans="2:18" hidden="1">
      <c r="B3035" t="s">
        <v>64</v>
      </c>
      <c r="C3035" t="s">
        <v>26</v>
      </c>
      <c r="D3035" t="s">
        <v>1418</v>
      </c>
      <c r="E3035" t="s">
        <v>1437</v>
      </c>
      <c r="F3035" t="s">
        <v>1438</v>
      </c>
      <c r="G3035" t="s">
        <v>68</v>
      </c>
      <c r="H3035">
        <v>1</v>
      </c>
      <c r="I3035" t="s">
        <v>229</v>
      </c>
      <c r="J3035" t="s">
        <v>230</v>
      </c>
      <c r="K3035" t="s">
        <v>888</v>
      </c>
      <c r="L3035">
        <v>4.0999999999999996</v>
      </c>
      <c r="M3035" t="s">
        <v>28</v>
      </c>
      <c r="N3035" t="s">
        <v>36</v>
      </c>
      <c r="P3035" cm="1">
        <f t="array" ref="P30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35" s="19" t="s">
        <v>406</v>
      </c>
    </row>
    <row r="3036" spans="2:18" hidden="1">
      <c r="B3036" t="s">
        <v>63</v>
      </c>
      <c r="C3036" t="s">
        <v>27</v>
      </c>
      <c r="D3036" t="s">
        <v>30</v>
      </c>
      <c r="E3036" t="s">
        <v>1439</v>
      </c>
      <c r="F3036" t="s">
        <v>1440</v>
      </c>
      <c r="G3036" t="s">
        <v>68</v>
      </c>
      <c r="H3036">
        <v>1</v>
      </c>
      <c r="I3036" t="s">
        <v>1314</v>
      </c>
      <c r="J3036" t="s">
        <v>1315</v>
      </c>
      <c r="K3036" t="s">
        <v>512</v>
      </c>
      <c r="L3036">
        <v>1</v>
      </c>
      <c r="M3036" t="s">
        <v>29</v>
      </c>
      <c r="N3036" t="s">
        <v>35</v>
      </c>
      <c r="P3036" cm="1">
        <f t="array" ref="P303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036" s="19" t="s">
        <v>406</v>
      </c>
    </row>
    <row r="3037" spans="2:18" hidden="1">
      <c r="B3037" t="s">
        <v>63</v>
      </c>
      <c r="C3037" t="s">
        <v>27</v>
      </c>
      <c r="D3037" t="s">
        <v>30</v>
      </c>
      <c r="E3037" t="s">
        <v>1439</v>
      </c>
      <c r="F3037" t="s">
        <v>1440</v>
      </c>
      <c r="G3037" t="s">
        <v>68</v>
      </c>
      <c r="H3037">
        <v>1</v>
      </c>
      <c r="I3037" t="s">
        <v>1441</v>
      </c>
      <c r="J3037" t="s">
        <v>1442</v>
      </c>
      <c r="K3037" t="s">
        <v>512</v>
      </c>
      <c r="L3037">
        <v>1</v>
      </c>
      <c r="M3037" t="s">
        <v>29</v>
      </c>
      <c r="N3037" t="s">
        <v>34</v>
      </c>
      <c r="P3037" cm="1">
        <f t="array" ref="P303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037" s="19" t="s">
        <v>406</v>
      </c>
    </row>
    <row r="3038" spans="2:18" hidden="1">
      <c r="B3038" t="s">
        <v>63</v>
      </c>
      <c r="C3038" t="s">
        <v>27</v>
      </c>
      <c r="D3038" t="s">
        <v>30</v>
      </c>
      <c r="E3038" t="s">
        <v>1439</v>
      </c>
      <c r="F3038" t="s">
        <v>1440</v>
      </c>
      <c r="G3038" t="s">
        <v>68</v>
      </c>
      <c r="H3038">
        <v>1</v>
      </c>
      <c r="I3038" t="s">
        <v>1443</v>
      </c>
      <c r="J3038" t="s">
        <v>1444</v>
      </c>
      <c r="K3038" t="s">
        <v>512</v>
      </c>
      <c r="L3038">
        <v>30</v>
      </c>
      <c r="M3038" t="s">
        <v>28</v>
      </c>
      <c r="N3038" t="s">
        <v>32</v>
      </c>
      <c r="P3038" cm="1">
        <f t="array" ref="P303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38" s="19" t="s">
        <v>406</v>
      </c>
    </row>
    <row r="3039" spans="2:18" hidden="1">
      <c r="B3039" t="s">
        <v>63</v>
      </c>
      <c r="C3039" t="s">
        <v>27</v>
      </c>
      <c r="D3039" t="s">
        <v>30</v>
      </c>
      <c r="E3039" t="s">
        <v>1439</v>
      </c>
      <c r="F3039" t="s">
        <v>1440</v>
      </c>
      <c r="G3039" t="s">
        <v>68</v>
      </c>
      <c r="H3039">
        <v>1</v>
      </c>
      <c r="I3039" t="s">
        <v>248</v>
      </c>
      <c r="J3039" t="s">
        <v>968</v>
      </c>
      <c r="K3039" t="s">
        <v>106</v>
      </c>
      <c r="L3039">
        <v>1.28304</v>
      </c>
      <c r="M3039" t="s">
        <v>29</v>
      </c>
      <c r="N3039" t="s">
        <v>38</v>
      </c>
      <c r="P3039" cm="1">
        <f t="array" ref="P303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39" s="19" t="s">
        <v>406</v>
      </c>
    </row>
    <row r="3040" spans="2:18" hidden="1">
      <c r="B3040" t="s">
        <v>63</v>
      </c>
      <c r="C3040" t="s">
        <v>27</v>
      </c>
      <c r="D3040" t="s">
        <v>30</v>
      </c>
      <c r="E3040" t="s">
        <v>1439</v>
      </c>
      <c r="F3040" t="s">
        <v>1440</v>
      </c>
      <c r="G3040" t="s">
        <v>68</v>
      </c>
      <c r="H3040">
        <v>1</v>
      </c>
      <c r="I3040" t="s">
        <v>1445</v>
      </c>
      <c r="J3040" t="s">
        <v>1446</v>
      </c>
      <c r="K3040" t="s">
        <v>512</v>
      </c>
      <c r="L3040">
        <v>30</v>
      </c>
      <c r="M3040" t="s">
        <v>28</v>
      </c>
      <c r="N3040" t="s">
        <v>32</v>
      </c>
      <c r="P3040" cm="1">
        <f t="array" ref="P304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40" s="19" t="s">
        <v>406</v>
      </c>
    </row>
    <row r="3041" spans="2:18" hidden="1">
      <c r="B3041" t="s">
        <v>63</v>
      </c>
      <c r="C3041" t="s">
        <v>27</v>
      </c>
      <c r="D3041" t="s">
        <v>30</v>
      </c>
      <c r="E3041" t="s">
        <v>1439</v>
      </c>
      <c r="F3041" t="s">
        <v>1440</v>
      </c>
      <c r="G3041" t="s">
        <v>68</v>
      </c>
      <c r="H3041">
        <v>1</v>
      </c>
      <c r="I3041" t="s">
        <v>227</v>
      </c>
      <c r="J3041" t="s">
        <v>228</v>
      </c>
      <c r="K3041" t="s">
        <v>23</v>
      </c>
      <c r="L3041">
        <v>0.82</v>
      </c>
      <c r="M3041" t="s">
        <v>29</v>
      </c>
      <c r="N3041" t="s">
        <v>41</v>
      </c>
      <c r="P3041" cm="1">
        <f t="array" ref="P304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041" s="19" t="s">
        <v>406</v>
      </c>
    </row>
    <row r="3042" spans="2:18" hidden="1">
      <c r="B3042" t="s">
        <v>64</v>
      </c>
      <c r="C3042" t="s">
        <v>26</v>
      </c>
      <c r="D3042" t="s">
        <v>1418</v>
      </c>
      <c r="E3042" t="s">
        <v>1447</v>
      </c>
      <c r="F3042" t="s">
        <v>1448</v>
      </c>
      <c r="G3042" t="s">
        <v>68</v>
      </c>
      <c r="H3042">
        <v>1</v>
      </c>
      <c r="I3042" t="s">
        <v>229</v>
      </c>
      <c r="J3042" t="s">
        <v>230</v>
      </c>
      <c r="K3042" t="s">
        <v>23</v>
      </c>
      <c r="L3042">
        <v>3.5169999999999999</v>
      </c>
      <c r="M3042" t="s">
        <v>28</v>
      </c>
      <c r="N3042" t="s">
        <v>36</v>
      </c>
      <c r="P3042" cm="1">
        <f t="array" ref="P30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42" s="19" t="s">
        <v>406</v>
      </c>
    </row>
    <row r="3043" spans="2:18" hidden="1">
      <c r="B3043" t="s">
        <v>64</v>
      </c>
      <c r="C3043" t="s">
        <v>26</v>
      </c>
      <c r="D3043" t="s">
        <v>1418</v>
      </c>
      <c r="E3043" t="s">
        <v>1447</v>
      </c>
      <c r="F3043" t="s">
        <v>1448</v>
      </c>
      <c r="G3043" t="s">
        <v>68</v>
      </c>
      <c r="H3043">
        <v>1</v>
      </c>
      <c r="I3043" t="s">
        <v>1449</v>
      </c>
      <c r="J3043" t="s">
        <v>1448</v>
      </c>
      <c r="K3043" t="s">
        <v>68</v>
      </c>
      <c r="L3043">
        <v>1</v>
      </c>
      <c r="M3043" t="s">
        <v>28</v>
      </c>
      <c r="N3043" t="s">
        <v>30</v>
      </c>
      <c r="P3043" cm="1">
        <f t="array" ref="P30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43" s="19" t="s">
        <v>406</v>
      </c>
    </row>
    <row r="3044" spans="2:18" hidden="1">
      <c r="B3044" t="s">
        <v>64</v>
      </c>
      <c r="C3044" t="s">
        <v>26</v>
      </c>
      <c r="D3044" t="s">
        <v>1418</v>
      </c>
      <c r="E3044" t="s">
        <v>1447</v>
      </c>
      <c r="F3044" t="s">
        <v>1448</v>
      </c>
      <c r="G3044" t="s">
        <v>68</v>
      </c>
      <c r="H3044">
        <v>1</v>
      </c>
      <c r="I3044" t="s">
        <v>1450</v>
      </c>
      <c r="J3044" t="s">
        <v>1451</v>
      </c>
      <c r="K3044" t="s">
        <v>68</v>
      </c>
      <c r="L3044">
        <v>1</v>
      </c>
      <c r="M3044" t="s">
        <v>29</v>
      </c>
      <c r="N3044" t="s">
        <v>43</v>
      </c>
      <c r="P3044" cm="1">
        <f t="array" ref="P30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44" s="19" t="s">
        <v>406</v>
      </c>
    </row>
    <row r="3045" spans="2:18" hidden="1">
      <c r="B3045" t="s">
        <v>64</v>
      </c>
      <c r="C3045" t="s">
        <v>26</v>
      </c>
      <c r="D3045" t="s">
        <v>1418</v>
      </c>
      <c r="E3045" t="s">
        <v>1447</v>
      </c>
      <c r="F3045" t="s">
        <v>1448</v>
      </c>
      <c r="G3045" t="s">
        <v>68</v>
      </c>
      <c r="H3045">
        <v>1</v>
      </c>
      <c r="I3045" t="s">
        <v>1452</v>
      </c>
      <c r="J3045" t="s">
        <v>1453</v>
      </c>
      <c r="K3045" t="s">
        <v>512</v>
      </c>
      <c r="L3045">
        <v>1</v>
      </c>
      <c r="M3045" t="s">
        <v>29</v>
      </c>
      <c r="N3045" t="s">
        <v>42</v>
      </c>
      <c r="P3045" cm="1">
        <f t="array" ref="P30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45" s="19" t="s">
        <v>406</v>
      </c>
    </row>
    <row r="3046" spans="2:18" hidden="1">
      <c r="B3046" t="s">
        <v>64</v>
      </c>
      <c r="C3046" t="s">
        <v>26</v>
      </c>
      <c r="D3046" t="s">
        <v>1418</v>
      </c>
      <c r="E3046" t="s">
        <v>1447</v>
      </c>
      <c r="F3046" t="s">
        <v>1448</v>
      </c>
      <c r="G3046" t="s">
        <v>512</v>
      </c>
      <c r="H3046">
        <v>1</v>
      </c>
      <c r="I3046" t="s">
        <v>515</v>
      </c>
      <c r="J3046" t="s">
        <v>516</v>
      </c>
      <c r="K3046" t="s">
        <v>512</v>
      </c>
      <c r="L3046">
        <v>1</v>
      </c>
      <c r="M3046" t="s">
        <v>29</v>
      </c>
      <c r="N3046" t="s">
        <v>19</v>
      </c>
      <c r="P3046" cm="1">
        <f t="array" ref="P30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46" s="19" t="s">
        <v>406</v>
      </c>
    </row>
    <row r="3047" spans="2:18" hidden="1">
      <c r="B3047" t="s">
        <v>64</v>
      </c>
      <c r="C3047" t="s">
        <v>26</v>
      </c>
      <c r="D3047" t="s">
        <v>1418</v>
      </c>
      <c r="E3047" t="s">
        <v>1447</v>
      </c>
      <c r="F3047" t="s">
        <v>1448</v>
      </c>
      <c r="G3047" t="s">
        <v>512</v>
      </c>
      <c r="H3047">
        <v>1</v>
      </c>
      <c r="I3047" t="s">
        <v>752</v>
      </c>
      <c r="J3047" t="s">
        <v>955</v>
      </c>
      <c r="K3047" t="s">
        <v>512</v>
      </c>
      <c r="L3047">
        <v>1</v>
      </c>
      <c r="M3047" t="s">
        <v>29</v>
      </c>
      <c r="N3047" t="s">
        <v>19</v>
      </c>
      <c r="P3047" cm="1">
        <f t="array" ref="P30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47" s="19" t="s">
        <v>406</v>
      </c>
    </row>
    <row r="3048" spans="2:18" hidden="1">
      <c r="B3048" t="s">
        <v>64</v>
      </c>
      <c r="C3048" t="s">
        <v>26</v>
      </c>
      <c r="D3048" t="s">
        <v>1418</v>
      </c>
      <c r="E3048" t="s">
        <v>1447</v>
      </c>
      <c r="F3048" t="s">
        <v>1448</v>
      </c>
      <c r="G3048" t="s">
        <v>512</v>
      </c>
      <c r="H3048">
        <v>1</v>
      </c>
      <c r="I3048" t="s">
        <v>753</v>
      </c>
      <c r="J3048" t="s">
        <v>956</v>
      </c>
      <c r="K3048" t="s">
        <v>512</v>
      </c>
      <c r="L3048">
        <v>1</v>
      </c>
      <c r="M3048" t="s">
        <v>29</v>
      </c>
      <c r="N3048" t="s">
        <v>19</v>
      </c>
      <c r="P3048" cm="1">
        <f t="array" ref="P30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48" s="19" t="s">
        <v>406</v>
      </c>
    </row>
    <row r="3049" spans="2:18" hidden="1">
      <c r="B3049" t="s">
        <v>64</v>
      </c>
      <c r="C3049" t="s">
        <v>26</v>
      </c>
      <c r="D3049" t="s">
        <v>1418</v>
      </c>
      <c r="E3049" t="s">
        <v>1447</v>
      </c>
      <c r="F3049" t="s">
        <v>1448</v>
      </c>
      <c r="G3049" t="s">
        <v>512</v>
      </c>
      <c r="H3049">
        <v>1</v>
      </c>
      <c r="I3049" t="s">
        <v>755</v>
      </c>
      <c r="J3049" t="s">
        <v>957</v>
      </c>
      <c r="K3049" t="s">
        <v>512</v>
      </c>
      <c r="L3049">
        <v>1</v>
      </c>
      <c r="M3049" t="s">
        <v>29</v>
      </c>
      <c r="N3049" t="s">
        <v>19</v>
      </c>
      <c r="P3049" cm="1">
        <f t="array" ref="P30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49" s="19" t="s">
        <v>406</v>
      </c>
    </row>
    <row r="3050" spans="2:18" hidden="1">
      <c r="B3050" t="s">
        <v>64</v>
      </c>
      <c r="C3050" t="s">
        <v>26</v>
      </c>
      <c r="D3050" t="s">
        <v>1418</v>
      </c>
      <c r="E3050" t="s">
        <v>1447</v>
      </c>
      <c r="F3050" t="s">
        <v>1448</v>
      </c>
      <c r="G3050" t="s">
        <v>512</v>
      </c>
      <c r="H3050">
        <v>1</v>
      </c>
      <c r="I3050" t="s">
        <v>757</v>
      </c>
      <c r="J3050" t="s">
        <v>958</v>
      </c>
      <c r="K3050" t="s">
        <v>512</v>
      </c>
      <c r="L3050">
        <v>1</v>
      </c>
      <c r="M3050" t="s">
        <v>29</v>
      </c>
      <c r="N3050" t="s">
        <v>19</v>
      </c>
      <c r="P3050" cm="1">
        <f t="array" ref="P30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50" s="19" t="s">
        <v>406</v>
      </c>
    </row>
    <row r="3051" spans="2:18" hidden="1">
      <c r="B3051" t="s">
        <v>63</v>
      </c>
      <c r="C3051" t="s">
        <v>27</v>
      </c>
      <c r="D3051" t="s">
        <v>30</v>
      </c>
      <c r="E3051" t="s">
        <v>1449</v>
      </c>
      <c r="F3051" t="s">
        <v>1454</v>
      </c>
      <c r="G3051" t="s">
        <v>68</v>
      </c>
      <c r="H3051">
        <v>1</v>
      </c>
      <c r="I3051" t="s">
        <v>1455</v>
      </c>
      <c r="J3051" t="s">
        <v>1456</v>
      </c>
      <c r="K3051" t="s">
        <v>68</v>
      </c>
      <c r="L3051">
        <v>24</v>
      </c>
      <c r="M3051" t="s">
        <v>28</v>
      </c>
      <c r="N3051" t="s">
        <v>31</v>
      </c>
      <c r="P3051" cm="1">
        <f t="array" ref="P305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51" s="19" t="s">
        <v>406</v>
      </c>
    </row>
    <row r="3052" spans="2:18" hidden="1">
      <c r="B3052" t="s">
        <v>63</v>
      </c>
      <c r="C3052" t="s">
        <v>27</v>
      </c>
      <c r="D3052" t="s">
        <v>30</v>
      </c>
      <c r="E3052" t="s">
        <v>1449</v>
      </c>
      <c r="F3052" t="s">
        <v>1454</v>
      </c>
      <c r="G3052" t="s">
        <v>68</v>
      </c>
      <c r="H3052">
        <v>1</v>
      </c>
      <c r="I3052" t="s">
        <v>1457</v>
      </c>
      <c r="J3052" t="s">
        <v>1458</v>
      </c>
      <c r="K3052" t="s">
        <v>68</v>
      </c>
      <c r="L3052">
        <v>30</v>
      </c>
      <c r="M3052" t="s">
        <v>28</v>
      </c>
      <c r="N3052" t="s">
        <v>31</v>
      </c>
      <c r="P3052" cm="1">
        <f t="array" ref="P305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52" s="19" t="s">
        <v>406</v>
      </c>
    </row>
    <row r="3053" spans="2:18" hidden="1">
      <c r="B3053" t="s">
        <v>63</v>
      </c>
      <c r="C3053" t="s">
        <v>27</v>
      </c>
      <c r="D3053" t="s">
        <v>30</v>
      </c>
      <c r="E3053" t="s">
        <v>1449</v>
      </c>
      <c r="F3053" t="s">
        <v>1454</v>
      </c>
      <c r="G3053" t="s">
        <v>68</v>
      </c>
      <c r="H3053">
        <v>1</v>
      </c>
      <c r="I3053" t="s">
        <v>248</v>
      </c>
      <c r="J3053" t="s">
        <v>968</v>
      </c>
      <c r="K3053" t="s">
        <v>106</v>
      </c>
      <c r="L3053">
        <v>0.85780800000000001</v>
      </c>
      <c r="M3053" t="s">
        <v>29</v>
      </c>
      <c r="N3053" t="s">
        <v>38</v>
      </c>
      <c r="P3053" cm="1">
        <f t="array" ref="P305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53" s="19" t="s">
        <v>406</v>
      </c>
    </row>
    <row r="3054" spans="2:18" hidden="1">
      <c r="B3054" t="s">
        <v>63</v>
      </c>
      <c r="C3054" t="s">
        <v>27</v>
      </c>
      <c r="D3054" t="s">
        <v>30</v>
      </c>
      <c r="E3054" t="s">
        <v>1449</v>
      </c>
      <c r="F3054" t="s">
        <v>1454</v>
      </c>
      <c r="G3054" t="s">
        <v>68</v>
      </c>
      <c r="H3054">
        <v>1</v>
      </c>
      <c r="I3054" t="s">
        <v>282</v>
      </c>
      <c r="J3054" t="s">
        <v>1011</v>
      </c>
      <c r="K3054" t="s">
        <v>68</v>
      </c>
      <c r="L3054">
        <v>1</v>
      </c>
      <c r="M3054" t="s">
        <v>29</v>
      </c>
      <c r="N3054" t="s">
        <v>34</v>
      </c>
      <c r="P3054" cm="1">
        <f t="array" ref="P305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054" s="19" t="s">
        <v>406</v>
      </c>
    </row>
    <row r="3055" spans="2:18" hidden="1">
      <c r="B3055" t="s">
        <v>63</v>
      </c>
      <c r="C3055" t="s">
        <v>27</v>
      </c>
      <c r="D3055" t="s">
        <v>30</v>
      </c>
      <c r="E3055" t="s">
        <v>1449</v>
      </c>
      <c r="F3055" t="s">
        <v>1454</v>
      </c>
      <c r="G3055" t="s">
        <v>68</v>
      </c>
      <c r="H3055">
        <v>1</v>
      </c>
      <c r="I3055" t="s">
        <v>1361</v>
      </c>
      <c r="J3055" t="s">
        <v>1362</v>
      </c>
      <c r="K3055" t="s">
        <v>68</v>
      </c>
      <c r="L3055">
        <v>0</v>
      </c>
      <c r="M3055" t="s">
        <v>29</v>
      </c>
      <c r="N3055" t="s">
        <v>19</v>
      </c>
      <c r="P3055" cm="1">
        <f t="array" ref="P3055">IF(BOM_NOUR[[#This Row],[STAGE]]="05.Assembly",
SUMPRODUCT(--(BOM_NOUR[[#This Row],[STAGE]]=TW_T[STAGE])*(BOM_NOUR[[#This Row],[Mgroup]]=TW_T[Mgroup]),TW_T[TW]),
SUMPRODUCT(--(BOM_NOUR[[#This Row],[STAGE]]=TW_T[STAGE]),TW_T[TW]))</f>
        <v>0</v>
      </c>
      <c r="R3055" s="19" t="s">
        <v>406</v>
      </c>
    </row>
    <row r="3056" spans="2:18" hidden="1">
      <c r="B3056" t="s">
        <v>63</v>
      </c>
      <c r="C3056" t="s">
        <v>27</v>
      </c>
      <c r="D3056" t="s">
        <v>30</v>
      </c>
      <c r="E3056" t="s">
        <v>1449</v>
      </c>
      <c r="F3056" t="s">
        <v>1454</v>
      </c>
      <c r="G3056" t="s">
        <v>68</v>
      </c>
      <c r="H3056">
        <v>1</v>
      </c>
      <c r="I3056" t="s">
        <v>1459</v>
      </c>
      <c r="J3056" t="s">
        <v>1460</v>
      </c>
      <c r="K3056" t="s">
        <v>68</v>
      </c>
      <c r="L3056">
        <v>1</v>
      </c>
      <c r="M3056" t="s">
        <v>29</v>
      </c>
      <c r="N3056" t="s">
        <v>35</v>
      </c>
      <c r="P3056" cm="1">
        <f t="array" ref="P305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056" s="19" t="s">
        <v>406</v>
      </c>
    </row>
    <row r="3057" spans="2:18" hidden="1">
      <c r="B3057" t="s">
        <v>63</v>
      </c>
      <c r="C3057" t="s">
        <v>27</v>
      </c>
      <c r="D3057" t="s">
        <v>30</v>
      </c>
      <c r="E3057" t="s">
        <v>1449</v>
      </c>
      <c r="F3057" t="s">
        <v>1454</v>
      </c>
      <c r="G3057" t="s">
        <v>68</v>
      </c>
      <c r="H3057">
        <v>1</v>
      </c>
      <c r="I3057" t="s">
        <v>227</v>
      </c>
      <c r="J3057" t="s">
        <v>228</v>
      </c>
      <c r="K3057" t="s">
        <v>23</v>
      </c>
      <c r="L3057">
        <v>1.1000000000000001</v>
      </c>
      <c r="M3057" t="s">
        <v>29</v>
      </c>
      <c r="N3057" t="s">
        <v>41</v>
      </c>
      <c r="P3057" cm="1">
        <f t="array" ref="P305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057" s="19" t="s">
        <v>406</v>
      </c>
    </row>
    <row r="3058" spans="2:18" hidden="1">
      <c r="B3058" t="s">
        <v>64</v>
      </c>
      <c r="C3058" t="s">
        <v>26</v>
      </c>
      <c r="D3058" t="s">
        <v>1418</v>
      </c>
      <c r="E3058" t="s">
        <v>1461</v>
      </c>
      <c r="F3058" t="s">
        <v>975</v>
      </c>
      <c r="G3058" t="s">
        <v>68</v>
      </c>
      <c r="H3058">
        <v>1</v>
      </c>
      <c r="I3058" t="s">
        <v>229</v>
      </c>
      <c r="J3058" t="s">
        <v>230</v>
      </c>
      <c r="K3058" t="s">
        <v>23</v>
      </c>
      <c r="L3058">
        <v>4.3810000000000002</v>
      </c>
      <c r="M3058" t="s">
        <v>28</v>
      </c>
      <c r="N3058" t="s">
        <v>36</v>
      </c>
      <c r="P3058" cm="1">
        <f t="array" ref="P30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58" s="19" t="s">
        <v>406</v>
      </c>
    </row>
    <row r="3059" spans="2:18" hidden="1">
      <c r="B3059" t="s">
        <v>64</v>
      </c>
      <c r="C3059" t="s">
        <v>26</v>
      </c>
      <c r="D3059" t="s">
        <v>1418</v>
      </c>
      <c r="E3059" t="s">
        <v>1461</v>
      </c>
      <c r="F3059" t="s">
        <v>975</v>
      </c>
      <c r="G3059" t="s">
        <v>68</v>
      </c>
      <c r="H3059">
        <v>1</v>
      </c>
      <c r="I3059" t="s">
        <v>1462</v>
      </c>
      <c r="J3059" t="s">
        <v>975</v>
      </c>
      <c r="K3059" t="s">
        <v>68</v>
      </c>
      <c r="L3059">
        <v>1</v>
      </c>
      <c r="M3059" t="s">
        <v>28</v>
      </c>
      <c r="N3059" t="s">
        <v>30</v>
      </c>
      <c r="P3059" cm="1">
        <f t="array" ref="P30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59" s="19" t="s">
        <v>406</v>
      </c>
    </row>
    <row r="3060" spans="2:18" hidden="1">
      <c r="B3060" t="s">
        <v>64</v>
      </c>
      <c r="C3060" t="s">
        <v>26</v>
      </c>
      <c r="D3060" t="s">
        <v>1418</v>
      </c>
      <c r="E3060" t="s">
        <v>1461</v>
      </c>
      <c r="F3060" t="s">
        <v>975</v>
      </c>
      <c r="G3060" t="s">
        <v>68</v>
      </c>
      <c r="H3060">
        <v>1</v>
      </c>
      <c r="I3060" t="s">
        <v>1463</v>
      </c>
      <c r="J3060" t="s">
        <v>1464</v>
      </c>
      <c r="K3060" t="s">
        <v>68</v>
      </c>
      <c r="L3060">
        <v>1</v>
      </c>
      <c r="M3060" t="s">
        <v>29</v>
      </c>
      <c r="N3060" t="s">
        <v>43</v>
      </c>
      <c r="P3060" cm="1">
        <f t="array" ref="P30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60" s="19" t="s">
        <v>406</v>
      </c>
    </row>
    <row r="3061" spans="2:18" hidden="1">
      <c r="B3061" t="s">
        <v>64</v>
      </c>
      <c r="C3061" t="s">
        <v>26</v>
      </c>
      <c r="D3061" t="s">
        <v>1418</v>
      </c>
      <c r="E3061" t="s">
        <v>1461</v>
      </c>
      <c r="F3061" t="s">
        <v>975</v>
      </c>
      <c r="G3061" t="s">
        <v>512</v>
      </c>
      <c r="H3061">
        <v>1</v>
      </c>
      <c r="I3061" t="s">
        <v>1452</v>
      </c>
      <c r="J3061" t="s">
        <v>1453</v>
      </c>
      <c r="K3061" t="s">
        <v>512</v>
      </c>
      <c r="L3061">
        <v>1</v>
      </c>
      <c r="M3061" t="s">
        <v>29</v>
      </c>
      <c r="N3061" t="s">
        <v>42</v>
      </c>
      <c r="P3061" cm="1">
        <f t="array" ref="P30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61" s="19" t="s">
        <v>406</v>
      </c>
    </row>
    <row r="3062" spans="2:18" hidden="1">
      <c r="B3062" t="s">
        <v>64</v>
      </c>
      <c r="C3062" t="s">
        <v>26</v>
      </c>
      <c r="D3062" t="s">
        <v>1418</v>
      </c>
      <c r="E3062" t="s">
        <v>1461</v>
      </c>
      <c r="F3062" t="s">
        <v>975</v>
      </c>
      <c r="G3062" t="s">
        <v>512</v>
      </c>
      <c r="H3062">
        <v>1</v>
      </c>
      <c r="I3062" t="s">
        <v>560</v>
      </c>
      <c r="J3062" t="s">
        <v>561</v>
      </c>
      <c r="K3062" t="s">
        <v>512</v>
      </c>
      <c r="L3062">
        <v>1</v>
      </c>
      <c r="M3062" t="s">
        <v>29</v>
      </c>
      <c r="N3062" t="s">
        <v>19</v>
      </c>
      <c r="P3062" cm="1">
        <f t="array" ref="P30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62" s="19" t="s">
        <v>406</v>
      </c>
    </row>
    <row r="3063" spans="2:18" hidden="1">
      <c r="B3063" t="s">
        <v>64</v>
      </c>
      <c r="C3063" t="s">
        <v>26</v>
      </c>
      <c r="D3063" t="s">
        <v>1418</v>
      </c>
      <c r="E3063" t="s">
        <v>1461</v>
      </c>
      <c r="F3063" t="s">
        <v>975</v>
      </c>
      <c r="G3063" t="s">
        <v>512</v>
      </c>
      <c r="H3063">
        <v>1</v>
      </c>
      <c r="I3063" t="s">
        <v>752</v>
      </c>
      <c r="J3063" t="s">
        <v>955</v>
      </c>
      <c r="K3063" t="s">
        <v>512</v>
      </c>
      <c r="L3063">
        <v>1</v>
      </c>
      <c r="M3063" t="s">
        <v>29</v>
      </c>
      <c r="N3063" t="s">
        <v>19</v>
      </c>
      <c r="P3063" cm="1">
        <f t="array" ref="P30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63" s="19" t="s">
        <v>406</v>
      </c>
    </row>
    <row r="3064" spans="2:18" hidden="1">
      <c r="B3064" t="s">
        <v>64</v>
      </c>
      <c r="C3064" t="s">
        <v>26</v>
      </c>
      <c r="D3064" t="s">
        <v>1418</v>
      </c>
      <c r="E3064" t="s">
        <v>1461</v>
      </c>
      <c r="F3064" t="s">
        <v>975</v>
      </c>
      <c r="G3064" t="s">
        <v>512</v>
      </c>
      <c r="H3064">
        <v>1</v>
      </c>
      <c r="I3064" t="s">
        <v>753</v>
      </c>
      <c r="J3064" t="s">
        <v>956</v>
      </c>
      <c r="K3064" t="s">
        <v>512</v>
      </c>
      <c r="L3064">
        <v>1</v>
      </c>
      <c r="M3064" t="s">
        <v>29</v>
      </c>
      <c r="N3064" t="s">
        <v>19</v>
      </c>
      <c r="P3064" cm="1">
        <f t="array" ref="P30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64" s="19" t="s">
        <v>406</v>
      </c>
    </row>
    <row r="3065" spans="2:18" hidden="1">
      <c r="B3065" t="s">
        <v>64</v>
      </c>
      <c r="C3065" t="s">
        <v>26</v>
      </c>
      <c r="D3065" t="s">
        <v>1418</v>
      </c>
      <c r="E3065" t="s">
        <v>1461</v>
      </c>
      <c r="F3065" t="s">
        <v>975</v>
      </c>
      <c r="G3065" t="s">
        <v>512</v>
      </c>
      <c r="H3065">
        <v>1</v>
      </c>
      <c r="I3065" t="s">
        <v>755</v>
      </c>
      <c r="J3065" t="s">
        <v>957</v>
      </c>
      <c r="K3065" t="s">
        <v>512</v>
      </c>
      <c r="L3065">
        <v>1</v>
      </c>
      <c r="M3065" t="s">
        <v>29</v>
      </c>
      <c r="N3065" t="s">
        <v>19</v>
      </c>
      <c r="P3065" cm="1">
        <f t="array" ref="P30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65" s="19" t="s">
        <v>406</v>
      </c>
    </row>
    <row r="3066" spans="2:18" hidden="1">
      <c r="B3066" t="s">
        <v>64</v>
      </c>
      <c r="C3066" t="s">
        <v>26</v>
      </c>
      <c r="D3066" t="s">
        <v>1418</v>
      </c>
      <c r="E3066" t="s">
        <v>1461</v>
      </c>
      <c r="F3066" t="s">
        <v>975</v>
      </c>
      <c r="G3066" t="s">
        <v>512</v>
      </c>
      <c r="H3066">
        <v>1</v>
      </c>
      <c r="I3066" t="s">
        <v>757</v>
      </c>
      <c r="J3066" t="s">
        <v>958</v>
      </c>
      <c r="K3066" t="s">
        <v>512</v>
      </c>
      <c r="L3066">
        <v>1</v>
      </c>
      <c r="M3066" t="s">
        <v>29</v>
      </c>
      <c r="N3066" t="s">
        <v>19</v>
      </c>
      <c r="P3066" cm="1">
        <f t="array" ref="P30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66" s="19" t="s">
        <v>406</v>
      </c>
    </row>
    <row r="3067" spans="2:18" hidden="1">
      <c r="B3067" t="s">
        <v>63</v>
      </c>
      <c r="C3067" t="s">
        <v>27</v>
      </c>
      <c r="D3067" t="s">
        <v>30</v>
      </c>
      <c r="E3067" t="s">
        <v>1462</v>
      </c>
      <c r="F3067" t="s">
        <v>1465</v>
      </c>
      <c r="G3067" t="s">
        <v>68</v>
      </c>
      <c r="H3067">
        <v>1</v>
      </c>
      <c r="I3067" t="s">
        <v>1455</v>
      </c>
      <c r="J3067" t="s">
        <v>1456</v>
      </c>
      <c r="K3067" t="s">
        <v>68</v>
      </c>
      <c r="L3067">
        <v>30</v>
      </c>
      <c r="M3067" t="s">
        <v>28</v>
      </c>
      <c r="N3067" t="s">
        <v>31</v>
      </c>
      <c r="P3067" cm="1">
        <f t="array" ref="P306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67" s="19" t="s">
        <v>406</v>
      </c>
    </row>
    <row r="3068" spans="2:18" hidden="1">
      <c r="B3068" t="s">
        <v>63</v>
      </c>
      <c r="C3068" t="s">
        <v>27</v>
      </c>
      <c r="D3068" t="s">
        <v>30</v>
      </c>
      <c r="E3068" t="s">
        <v>1462</v>
      </c>
      <c r="F3068" t="s">
        <v>1465</v>
      </c>
      <c r="G3068" t="s">
        <v>68</v>
      </c>
      <c r="H3068">
        <v>1</v>
      </c>
      <c r="I3068" t="s">
        <v>1361</v>
      </c>
      <c r="J3068" t="s">
        <v>1362</v>
      </c>
      <c r="K3068" t="s">
        <v>68</v>
      </c>
      <c r="L3068">
        <v>0</v>
      </c>
      <c r="M3068" t="s">
        <v>29</v>
      </c>
      <c r="N3068" t="s">
        <v>19</v>
      </c>
      <c r="P3068" cm="1">
        <f t="array" ref="P3068">IF(BOM_NOUR[[#This Row],[STAGE]]="05.Assembly",
SUMPRODUCT(--(BOM_NOUR[[#This Row],[STAGE]]=TW_T[STAGE])*(BOM_NOUR[[#This Row],[Mgroup]]=TW_T[Mgroup]),TW_T[TW]),
SUMPRODUCT(--(BOM_NOUR[[#This Row],[STAGE]]=TW_T[STAGE]),TW_T[TW]))</f>
        <v>0</v>
      </c>
      <c r="R3068" s="19" t="s">
        <v>406</v>
      </c>
    </row>
    <row r="3069" spans="2:18" hidden="1">
      <c r="B3069" t="s">
        <v>63</v>
      </c>
      <c r="C3069" t="s">
        <v>27</v>
      </c>
      <c r="D3069" t="s">
        <v>30</v>
      </c>
      <c r="E3069" t="s">
        <v>1462</v>
      </c>
      <c r="F3069" t="s">
        <v>1465</v>
      </c>
      <c r="G3069" t="s">
        <v>68</v>
      </c>
      <c r="H3069">
        <v>1</v>
      </c>
      <c r="I3069" t="s">
        <v>1457</v>
      </c>
      <c r="J3069" t="s">
        <v>1458</v>
      </c>
      <c r="K3069" t="s">
        <v>68</v>
      </c>
      <c r="L3069">
        <v>36</v>
      </c>
      <c r="M3069" t="s">
        <v>28</v>
      </c>
      <c r="N3069" t="s">
        <v>31</v>
      </c>
      <c r="P3069" cm="1">
        <f t="array" ref="P306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69" s="19" t="s">
        <v>406</v>
      </c>
    </row>
    <row r="3070" spans="2:18" hidden="1">
      <c r="B3070" t="s">
        <v>63</v>
      </c>
      <c r="C3070" t="s">
        <v>27</v>
      </c>
      <c r="D3070" t="s">
        <v>30</v>
      </c>
      <c r="E3070" t="s">
        <v>1462</v>
      </c>
      <c r="F3070" t="s">
        <v>1465</v>
      </c>
      <c r="G3070" t="s">
        <v>68</v>
      </c>
      <c r="H3070">
        <v>1</v>
      </c>
      <c r="I3070" t="s">
        <v>248</v>
      </c>
      <c r="J3070" t="s">
        <v>968</v>
      </c>
      <c r="K3070" t="s">
        <v>106</v>
      </c>
      <c r="L3070">
        <v>1.07226</v>
      </c>
      <c r="M3070" t="s">
        <v>29</v>
      </c>
      <c r="N3070" t="s">
        <v>38</v>
      </c>
      <c r="P3070" cm="1">
        <f t="array" ref="P307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70" s="19" t="s">
        <v>406</v>
      </c>
    </row>
    <row r="3071" spans="2:18" hidden="1">
      <c r="B3071" t="s">
        <v>63</v>
      </c>
      <c r="C3071" t="s">
        <v>27</v>
      </c>
      <c r="D3071" t="s">
        <v>30</v>
      </c>
      <c r="E3071" t="s">
        <v>1462</v>
      </c>
      <c r="F3071" t="s">
        <v>1465</v>
      </c>
      <c r="G3071" t="s">
        <v>68</v>
      </c>
      <c r="H3071">
        <v>1</v>
      </c>
      <c r="I3071" t="s">
        <v>275</v>
      </c>
      <c r="J3071" t="s">
        <v>1068</v>
      </c>
      <c r="K3071" t="s">
        <v>68</v>
      </c>
      <c r="L3071">
        <v>1</v>
      </c>
      <c r="M3071" t="s">
        <v>29</v>
      </c>
      <c r="N3071" t="s">
        <v>34</v>
      </c>
      <c r="P3071" cm="1">
        <f t="array" ref="P307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071" s="19" t="s">
        <v>406</v>
      </c>
    </row>
    <row r="3072" spans="2:18" hidden="1">
      <c r="B3072" t="s">
        <v>63</v>
      </c>
      <c r="C3072" t="s">
        <v>27</v>
      </c>
      <c r="D3072" t="s">
        <v>30</v>
      </c>
      <c r="E3072" t="s">
        <v>1462</v>
      </c>
      <c r="F3072" t="s">
        <v>1465</v>
      </c>
      <c r="G3072" t="s">
        <v>68</v>
      </c>
      <c r="H3072">
        <v>1</v>
      </c>
      <c r="I3072" t="s">
        <v>1466</v>
      </c>
      <c r="J3072" t="s">
        <v>1467</v>
      </c>
      <c r="K3072" t="s">
        <v>68</v>
      </c>
      <c r="L3072">
        <v>1</v>
      </c>
      <c r="M3072" t="s">
        <v>29</v>
      </c>
      <c r="N3072" t="s">
        <v>35</v>
      </c>
      <c r="P3072" cm="1">
        <f t="array" ref="P307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072" s="19" t="s">
        <v>406</v>
      </c>
    </row>
    <row r="3073" spans="2:18" hidden="1">
      <c r="B3073" t="s">
        <v>63</v>
      </c>
      <c r="C3073" t="s">
        <v>27</v>
      </c>
      <c r="D3073" t="s">
        <v>30</v>
      </c>
      <c r="E3073" t="s">
        <v>1462</v>
      </c>
      <c r="F3073" t="s">
        <v>1465</v>
      </c>
      <c r="G3073" t="s">
        <v>68</v>
      </c>
      <c r="H3073">
        <v>1</v>
      </c>
      <c r="I3073" t="s">
        <v>227</v>
      </c>
      <c r="J3073" t="s">
        <v>228</v>
      </c>
      <c r="K3073" t="s">
        <v>23</v>
      </c>
      <c r="L3073">
        <v>1.1559999999999999</v>
      </c>
      <c r="M3073" t="s">
        <v>29</v>
      </c>
      <c r="N3073" t="s">
        <v>41</v>
      </c>
      <c r="P3073" cm="1">
        <f t="array" ref="P307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073" s="19" t="s">
        <v>406</v>
      </c>
    </row>
    <row r="3074" spans="2:18" hidden="1">
      <c r="B3074" t="s">
        <v>63</v>
      </c>
      <c r="C3074" t="s">
        <v>27</v>
      </c>
      <c r="D3074" t="s">
        <v>30</v>
      </c>
      <c r="E3074" t="s">
        <v>1468</v>
      </c>
      <c r="F3074" t="s">
        <v>1469</v>
      </c>
      <c r="G3074" t="s">
        <v>68</v>
      </c>
      <c r="H3074">
        <v>1</v>
      </c>
      <c r="I3074" t="s">
        <v>1455</v>
      </c>
      <c r="J3074" t="s">
        <v>1456</v>
      </c>
      <c r="K3074" t="s">
        <v>68</v>
      </c>
      <c r="L3074">
        <v>36</v>
      </c>
      <c r="M3074" t="s">
        <v>28</v>
      </c>
      <c r="N3074" t="s">
        <v>31</v>
      </c>
      <c r="P3074" cm="1">
        <f t="array" ref="P307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74" s="19" t="s">
        <v>406</v>
      </c>
    </row>
    <row r="3075" spans="2:18" hidden="1">
      <c r="B3075" t="s">
        <v>63</v>
      </c>
      <c r="C3075" t="s">
        <v>27</v>
      </c>
      <c r="D3075" t="s">
        <v>30</v>
      </c>
      <c r="E3075" t="s">
        <v>1468</v>
      </c>
      <c r="F3075" t="s">
        <v>1469</v>
      </c>
      <c r="G3075" t="s">
        <v>68</v>
      </c>
      <c r="H3075">
        <v>1</v>
      </c>
      <c r="I3075" t="s">
        <v>1457</v>
      </c>
      <c r="J3075" t="s">
        <v>1458</v>
      </c>
      <c r="K3075" t="s">
        <v>68</v>
      </c>
      <c r="L3075">
        <v>42</v>
      </c>
      <c r="M3075" t="s">
        <v>28</v>
      </c>
      <c r="N3075" t="s">
        <v>31</v>
      </c>
      <c r="P3075" cm="1">
        <f t="array" ref="P307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75" s="19" t="s">
        <v>406</v>
      </c>
    </row>
    <row r="3076" spans="2:18" hidden="1">
      <c r="B3076" t="s">
        <v>63</v>
      </c>
      <c r="C3076" t="s">
        <v>27</v>
      </c>
      <c r="D3076" t="s">
        <v>30</v>
      </c>
      <c r="E3076" t="s">
        <v>1468</v>
      </c>
      <c r="F3076" t="s">
        <v>1469</v>
      </c>
      <c r="G3076" t="s">
        <v>68</v>
      </c>
      <c r="H3076">
        <v>1</v>
      </c>
      <c r="I3076" t="s">
        <v>1361</v>
      </c>
      <c r="J3076" t="s">
        <v>1362</v>
      </c>
      <c r="K3076" t="s">
        <v>68</v>
      </c>
      <c r="L3076">
        <v>0</v>
      </c>
      <c r="M3076" t="s">
        <v>29</v>
      </c>
      <c r="N3076" t="s">
        <v>19</v>
      </c>
      <c r="P3076" cm="1">
        <f t="array" ref="P3076">IF(BOM_NOUR[[#This Row],[STAGE]]="05.Assembly",
SUMPRODUCT(--(BOM_NOUR[[#This Row],[STAGE]]=TW_T[STAGE])*(BOM_NOUR[[#This Row],[Mgroup]]=TW_T[Mgroup]),TW_T[TW]),
SUMPRODUCT(--(BOM_NOUR[[#This Row],[STAGE]]=TW_T[STAGE]),TW_T[TW]))</f>
        <v>0</v>
      </c>
      <c r="R3076" s="19" t="s">
        <v>406</v>
      </c>
    </row>
    <row r="3077" spans="2:18" hidden="1">
      <c r="B3077" t="s">
        <v>63</v>
      </c>
      <c r="C3077" t="s">
        <v>27</v>
      </c>
      <c r="D3077" t="s">
        <v>30</v>
      </c>
      <c r="E3077" t="s">
        <v>1468</v>
      </c>
      <c r="F3077" t="s">
        <v>1469</v>
      </c>
      <c r="G3077" t="s">
        <v>68</v>
      </c>
      <c r="H3077">
        <v>1</v>
      </c>
      <c r="I3077" t="s">
        <v>248</v>
      </c>
      <c r="J3077" t="s">
        <v>968</v>
      </c>
      <c r="K3077" t="s">
        <v>106</v>
      </c>
      <c r="L3077">
        <v>1.2867120000000001</v>
      </c>
      <c r="M3077" t="s">
        <v>29</v>
      </c>
      <c r="N3077" t="s">
        <v>38</v>
      </c>
      <c r="P3077" cm="1">
        <f t="array" ref="P307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77" s="19" t="s">
        <v>406</v>
      </c>
    </row>
    <row r="3078" spans="2:18" hidden="1">
      <c r="B3078" t="s">
        <v>63</v>
      </c>
      <c r="C3078" t="s">
        <v>27</v>
      </c>
      <c r="D3078" t="s">
        <v>30</v>
      </c>
      <c r="E3078" t="s">
        <v>1468</v>
      </c>
      <c r="F3078" t="s">
        <v>1469</v>
      </c>
      <c r="G3078" t="s">
        <v>68</v>
      </c>
      <c r="H3078">
        <v>1</v>
      </c>
      <c r="I3078" t="s">
        <v>277</v>
      </c>
      <c r="J3078" t="s">
        <v>993</v>
      </c>
      <c r="K3078" t="s">
        <v>68</v>
      </c>
      <c r="L3078">
        <v>1</v>
      </c>
      <c r="M3078" t="s">
        <v>29</v>
      </c>
      <c r="N3078" t="s">
        <v>34</v>
      </c>
      <c r="P3078" cm="1">
        <f t="array" ref="P3078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078" s="19" t="s">
        <v>406</v>
      </c>
    </row>
    <row r="3079" spans="2:18" hidden="1">
      <c r="B3079" t="s">
        <v>63</v>
      </c>
      <c r="C3079" t="s">
        <v>27</v>
      </c>
      <c r="D3079" t="s">
        <v>30</v>
      </c>
      <c r="E3079" t="s">
        <v>1468</v>
      </c>
      <c r="F3079" t="s">
        <v>1469</v>
      </c>
      <c r="G3079" t="s">
        <v>68</v>
      </c>
      <c r="H3079">
        <v>1</v>
      </c>
      <c r="I3079" t="s">
        <v>1470</v>
      </c>
      <c r="J3079" t="s">
        <v>1471</v>
      </c>
      <c r="K3079" t="s">
        <v>68</v>
      </c>
      <c r="L3079">
        <v>1</v>
      </c>
      <c r="M3079" t="s">
        <v>29</v>
      </c>
      <c r="N3079" t="s">
        <v>35</v>
      </c>
      <c r="P3079" cm="1">
        <f t="array" ref="P3079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079" s="19" t="s">
        <v>406</v>
      </c>
    </row>
    <row r="3080" spans="2:18" hidden="1">
      <c r="B3080" t="s">
        <v>63</v>
      </c>
      <c r="C3080" t="s">
        <v>27</v>
      </c>
      <c r="D3080" t="s">
        <v>30</v>
      </c>
      <c r="E3080" t="s">
        <v>1468</v>
      </c>
      <c r="F3080" t="s">
        <v>1469</v>
      </c>
      <c r="G3080" t="s">
        <v>68</v>
      </c>
      <c r="H3080">
        <v>1</v>
      </c>
      <c r="I3080" t="s">
        <v>227</v>
      </c>
      <c r="J3080" t="s">
        <v>228</v>
      </c>
      <c r="K3080" t="s">
        <v>23</v>
      </c>
      <c r="L3080">
        <v>1.252</v>
      </c>
      <c r="M3080" t="s">
        <v>29</v>
      </c>
      <c r="N3080" t="s">
        <v>41</v>
      </c>
      <c r="P3080" cm="1">
        <f t="array" ref="P3080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080" s="19" t="s">
        <v>406</v>
      </c>
    </row>
    <row r="3081" spans="2:18" hidden="1">
      <c r="B3081" t="s">
        <v>64</v>
      </c>
      <c r="C3081" t="s">
        <v>26</v>
      </c>
      <c r="D3081" t="s">
        <v>1418</v>
      </c>
      <c r="E3081" t="s">
        <v>1472</v>
      </c>
      <c r="F3081" t="s">
        <v>1473</v>
      </c>
      <c r="G3081" t="s">
        <v>68</v>
      </c>
      <c r="H3081">
        <v>1</v>
      </c>
      <c r="I3081" t="s">
        <v>229</v>
      </c>
      <c r="J3081" t="s">
        <v>230</v>
      </c>
      <c r="K3081" t="s">
        <v>23</v>
      </c>
      <c r="L3081">
        <v>5.3579999999999997</v>
      </c>
      <c r="M3081" t="s">
        <v>28</v>
      </c>
      <c r="N3081" t="s">
        <v>36</v>
      </c>
      <c r="P3081" cm="1">
        <f t="array" ref="P30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81" s="19" t="s">
        <v>406</v>
      </c>
    </row>
    <row r="3082" spans="2:18" hidden="1">
      <c r="B3082" t="s">
        <v>64</v>
      </c>
      <c r="C3082" t="s">
        <v>26</v>
      </c>
      <c r="D3082" t="s">
        <v>1418</v>
      </c>
      <c r="E3082" t="s">
        <v>1472</v>
      </c>
      <c r="F3082" t="s">
        <v>1473</v>
      </c>
      <c r="G3082" t="s">
        <v>68</v>
      </c>
      <c r="H3082">
        <v>1</v>
      </c>
      <c r="I3082" t="s">
        <v>1468</v>
      </c>
      <c r="J3082" t="s">
        <v>377</v>
      </c>
      <c r="K3082" t="s">
        <v>68</v>
      </c>
      <c r="L3082">
        <v>1</v>
      </c>
      <c r="M3082" t="s">
        <v>28</v>
      </c>
      <c r="N3082" t="s">
        <v>30</v>
      </c>
      <c r="P3082" cm="1">
        <f t="array" ref="P30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82" s="19" t="s">
        <v>406</v>
      </c>
    </row>
    <row r="3083" spans="2:18" hidden="1">
      <c r="B3083" t="s">
        <v>64</v>
      </c>
      <c r="C3083" t="s">
        <v>26</v>
      </c>
      <c r="D3083" t="s">
        <v>1418</v>
      </c>
      <c r="E3083" t="s">
        <v>1472</v>
      </c>
      <c r="F3083" t="s">
        <v>1473</v>
      </c>
      <c r="G3083" t="s">
        <v>68</v>
      </c>
      <c r="H3083">
        <v>1</v>
      </c>
      <c r="I3083" t="s">
        <v>1474</v>
      </c>
      <c r="J3083" t="s">
        <v>1475</v>
      </c>
      <c r="K3083" t="s">
        <v>68</v>
      </c>
      <c r="L3083">
        <v>1</v>
      </c>
      <c r="M3083" t="s">
        <v>29</v>
      </c>
      <c r="N3083" t="s">
        <v>43</v>
      </c>
      <c r="P3083" cm="1">
        <f t="array" ref="P30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83" s="19" t="s">
        <v>406</v>
      </c>
    </row>
    <row r="3084" spans="2:18" hidden="1">
      <c r="B3084" t="s">
        <v>64</v>
      </c>
      <c r="C3084" t="s">
        <v>26</v>
      </c>
      <c r="D3084" t="s">
        <v>1418</v>
      </c>
      <c r="E3084" t="s">
        <v>1472</v>
      </c>
      <c r="F3084" t="s">
        <v>1473</v>
      </c>
      <c r="G3084" t="s">
        <v>512</v>
      </c>
      <c r="H3084">
        <v>1</v>
      </c>
      <c r="I3084" t="s">
        <v>515</v>
      </c>
      <c r="J3084" t="s">
        <v>516</v>
      </c>
      <c r="K3084" t="s">
        <v>512</v>
      </c>
      <c r="L3084">
        <v>1</v>
      </c>
      <c r="M3084" t="s">
        <v>29</v>
      </c>
      <c r="N3084" t="s">
        <v>19</v>
      </c>
      <c r="P3084" cm="1">
        <f t="array" ref="P30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84" s="19" t="s">
        <v>406</v>
      </c>
    </row>
    <row r="3085" spans="2:18" hidden="1">
      <c r="B3085" t="s">
        <v>64</v>
      </c>
      <c r="C3085" t="s">
        <v>26</v>
      </c>
      <c r="D3085" t="s">
        <v>1418</v>
      </c>
      <c r="E3085" t="s">
        <v>1472</v>
      </c>
      <c r="F3085" t="s">
        <v>1473</v>
      </c>
      <c r="G3085" t="s">
        <v>512</v>
      </c>
      <c r="H3085">
        <v>1</v>
      </c>
      <c r="I3085" t="s">
        <v>560</v>
      </c>
      <c r="J3085" t="s">
        <v>561</v>
      </c>
      <c r="K3085" t="s">
        <v>512</v>
      </c>
      <c r="L3085">
        <v>1</v>
      </c>
      <c r="M3085" t="s">
        <v>29</v>
      </c>
      <c r="N3085" t="s">
        <v>19</v>
      </c>
      <c r="P3085" cm="1">
        <f t="array" ref="P30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85" s="19" t="s">
        <v>406</v>
      </c>
    </row>
    <row r="3086" spans="2:18" hidden="1">
      <c r="B3086" t="s">
        <v>64</v>
      </c>
      <c r="C3086" t="s">
        <v>26</v>
      </c>
      <c r="D3086" t="s">
        <v>1418</v>
      </c>
      <c r="E3086" t="s">
        <v>1472</v>
      </c>
      <c r="F3086" t="s">
        <v>1473</v>
      </c>
      <c r="G3086" t="s">
        <v>512</v>
      </c>
      <c r="H3086">
        <v>1</v>
      </c>
      <c r="I3086" t="s">
        <v>752</v>
      </c>
      <c r="J3086" t="s">
        <v>955</v>
      </c>
      <c r="K3086" t="s">
        <v>512</v>
      </c>
      <c r="L3086">
        <v>1</v>
      </c>
      <c r="M3086" t="s">
        <v>29</v>
      </c>
      <c r="N3086" t="s">
        <v>19</v>
      </c>
      <c r="P3086" cm="1">
        <f t="array" ref="P30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86" s="19" t="s">
        <v>406</v>
      </c>
    </row>
    <row r="3087" spans="2:18" hidden="1">
      <c r="B3087" t="s">
        <v>64</v>
      </c>
      <c r="C3087" t="s">
        <v>26</v>
      </c>
      <c r="D3087" t="s">
        <v>1418</v>
      </c>
      <c r="E3087" t="s">
        <v>1472</v>
      </c>
      <c r="F3087" t="s">
        <v>1473</v>
      </c>
      <c r="G3087" t="s">
        <v>512</v>
      </c>
      <c r="H3087">
        <v>1</v>
      </c>
      <c r="I3087" t="s">
        <v>753</v>
      </c>
      <c r="J3087" t="s">
        <v>956</v>
      </c>
      <c r="K3087" t="s">
        <v>512</v>
      </c>
      <c r="L3087">
        <v>1</v>
      </c>
      <c r="M3087" t="s">
        <v>29</v>
      </c>
      <c r="N3087" t="s">
        <v>19</v>
      </c>
      <c r="P3087" cm="1">
        <f t="array" ref="P30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87" s="19" t="s">
        <v>406</v>
      </c>
    </row>
    <row r="3088" spans="2:18" hidden="1">
      <c r="B3088" t="s">
        <v>64</v>
      </c>
      <c r="C3088" t="s">
        <v>26</v>
      </c>
      <c r="D3088" t="s">
        <v>1418</v>
      </c>
      <c r="E3088" t="s">
        <v>1472</v>
      </c>
      <c r="F3088" t="s">
        <v>1473</v>
      </c>
      <c r="G3088" t="s">
        <v>512</v>
      </c>
      <c r="H3088">
        <v>1</v>
      </c>
      <c r="I3088" t="s">
        <v>755</v>
      </c>
      <c r="J3088" t="s">
        <v>957</v>
      </c>
      <c r="K3088" t="s">
        <v>512</v>
      </c>
      <c r="L3088">
        <v>1</v>
      </c>
      <c r="M3088" t="s">
        <v>29</v>
      </c>
      <c r="N3088" t="s">
        <v>19</v>
      </c>
      <c r="P3088" cm="1">
        <f t="array" ref="P30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88" s="19" t="s">
        <v>406</v>
      </c>
    </row>
    <row r="3089" spans="2:18" hidden="1">
      <c r="B3089" t="s">
        <v>64</v>
      </c>
      <c r="C3089" t="s">
        <v>26</v>
      </c>
      <c r="D3089" t="s">
        <v>1418</v>
      </c>
      <c r="E3089" t="s">
        <v>1472</v>
      </c>
      <c r="F3089" t="s">
        <v>1473</v>
      </c>
      <c r="G3089" t="s">
        <v>512</v>
      </c>
      <c r="H3089">
        <v>1</v>
      </c>
      <c r="I3089" t="s">
        <v>757</v>
      </c>
      <c r="J3089" t="s">
        <v>958</v>
      </c>
      <c r="K3089" t="s">
        <v>512</v>
      </c>
      <c r="L3089">
        <v>1</v>
      </c>
      <c r="M3089" t="s">
        <v>29</v>
      </c>
      <c r="N3089" t="s">
        <v>19</v>
      </c>
      <c r="P3089" cm="1">
        <f t="array" ref="P30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89" s="19" t="s">
        <v>406</v>
      </c>
    </row>
    <row r="3090" spans="2:18" hidden="1">
      <c r="B3090" t="s">
        <v>64</v>
      </c>
      <c r="C3090" t="s">
        <v>26</v>
      </c>
      <c r="D3090" t="s">
        <v>1418</v>
      </c>
      <c r="E3090" t="s">
        <v>1472</v>
      </c>
      <c r="F3090" t="s">
        <v>1473</v>
      </c>
      <c r="G3090" t="s">
        <v>68</v>
      </c>
      <c r="H3090">
        <v>1</v>
      </c>
      <c r="I3090" t="s">
        <v>1452</v>
      </c>
      <c r="J3090" t="s">
        <v>1453</v>
      </c>
      <c r="K3090" t="s">
        <v>68</v>
      </c>
      <c r="L3090">
        <v>1</v>
      </c>
      <c r="M3090" t="s">
        <v>29</v>
      </c>
      <c r="N3090" t="s">
        <v>42</v>
      </c>
      <c r="P3090" cm="1">
        <f t="array" ref="P30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90" s="19" t="s">
        <v>406</v>
      </c>
    </row>
    <row r="3091" spans="2:18" hidden="1">
      <c r="B3091" t="s">
        <v>63</v>
      </c>
      <c r="C3091" t="s">
        <v>27</v>
      </c>
      <c r="D3091" t="s">
        <v>30</v>
      </c>
      <c r="E3091" t="s">
        <v>1476</v>
      </c>
      <c r="F3091" t="s">
        <v>1477</v>
      </c>
      <c r="G3091" t="s">
        <v>68</v>
      </c>
      <c r="H3091">
        <v>1</v>
      </c>
      <c r="I3091" t="s">
        <v>1455</v>
      </c>
      <c r="J3091" t="s">
        <v>1456</v>
      </c>
      <c r="K3091" t="s">
        <v>68</v>
      </c>
      <c r="L3091">
        <v>42</v>
      </c>
      <c r="M3091" t="s">
        <v>28</v>
      </c>
      <c r="N3091" t="s">
        <v>31</v>
      </c>
      <c r="P3091" cm="1">
        <f t="array" ref="P309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91" s="19" t="s">
        <v>406</v>
      </c>
    </row>
    <row r="3092" spans="2:18" hidden="1">
      <c r="B3092" t="s">
        <v>63</v>
      </c>
      <c r="C3092" t="s">
        <v>27</v>
      </c>
      <c r="D3092" t="s">
        <v>30</v>
      </c>
      <c r="E3092" t="s">
        <v>1476</v>
      </c>
      <c r="F3092" t="s">
        <v>1477</v>
      </c>
      <c r="G3092" t="s">
        <v>68</v>
      </c>
      <c r="H3092">
        <v>1</v>
      </c>
      <c r="I3092" t="s">
        <v>1457</v>
      </c>
      <c r="J3092" t="s">
        <v>1458</v>
      </c>
      <c r="K3092" t="s">
        <v>68</v>
      </c>
      <c r="L3092">
        <v>48</v>
      </c>
      <c r="M3092" t="s">
        <v>28</v>
      </c>
      <c r="N3092" t="s">
        <v>31</v>
      </c>
      <c r="P3092" cm="1">
        <f t="array" ref="P309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92" s="19" t="s">
        <v>406</v>
      </c>
    </row>
    <row r="3093" spans="2:18" hidden="1">
      <c r="B3093" t="s">
        <v>63</v>
      </c>
      <c r="C3093" t="s">
        <v>27</v>
      </c>
      <c r="D3093" t="s">
        <v>30</v>
      </c>
      <c r="E3093" t="s">
        <v>1476</v>
      </c>
      <c r="F3093" t="s">
        <v>1477</v>
      </c>
      <c r="G3093" t="s">
        <v>68</v>
      </c>
      <c r="H3093">
        <v>1</v>
      </c>
      <c r="I3093" t="s">
        <v>1361</v>
      </c>
      <c r="J3093" t="s">
        <v>1362</v>
      </c>
      <c r="K3093" t="s">
        <v>68</v>
      </c>
      <c r="L3093">
        <v>3</v>
      </c>
      <c r="M3093" t="s">
        <v>29</v>
      </c>
      <c r="N3093" t="s">
        <v>19</v>
      </c>
      <c r="P3093" cm="1">
        <f t="array" ref="P3093">IF(BOM_NOUR[[#This Row],[STAGE]]="05.Assembly",
SUMPRODUCT(--(BOM_NOUR[[#This Row],[STAGE]]=TW_T[STAGE])*(BOM_NOUR[[#This Row],[Mgroup]]=TW_T[Mgroup]),TW_T[TW]),
SUMPRODUCT(--(BOM_NOUR[[#This Row],[STAGE]]=TW_T[STAGE]),TW_T[TW]))</f>
        <v>0</v>
      </c>
      <c r="R3093" s="19" t="s">
        <v>406</v>
      </c>
    </row>
    <row r="3094" spans="2:18" hidden="1">
      <c r="B3094" t="s">
        <v>63</v>
      </c>
      <c r="C3094" t="s">
        <v>27</v>
      </c>
      <c r="D3094" t="s">
        <v>30</v>
      </c>
      <c r="E3094" t="s">
        <v>1476</v>
      </c>
      <c r="F3094" t="s">
        <v>1477</v>
      </c>
      <c r="G3094" t="s">
        <v>68</v>
      </c>
      <c r="H3094">
        <v>1</v>
      </c>
      <c r="I3094" t="s">
        <v>248</v>
      </c>
      <c r="J3094" t="s">
        <v>968</v>
      </c>
      <c r="K3094" t="s">
        <v>106</v>
      </c>
      <c r="L3094">
        <v>1.5011639999999999</v>
      </c>
      <c r="M3094" t="s">
        <v>29</v>
      </c>
      <c r="N3094" t="s">
        <v>38</v>
      </c>
      <c r="P3094" cm="1">
        <f t="array" ref="P309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094" s="19" t="s">
        <v>406</v>
      </c>
    </row>
    <row r="3095" spans="2:18" hidden="1">
      <c r="B3095" t="s">
        <v>63</v>
      </c>
      <c r="C3095" t="s">
        <v>27</v>
      </c>
      <c r="D3095" t="s">
        <v>30</v>
      </c>
      <c r="E3095" t="s">
        <v>1476</v>
      </c>
      <c r="F3095" t="s">
        <v>1477</v>
      </c>
      <c r="G3095" t="s">
        <v>68</v>
      </c>
      <c r="H3095">
        <v>1</v>
      </c>
      <c r="I3095" t="s">
        <v>277</v>
      </c>
      <c r="J3095" t="s">
        <v>993</v>
      </c>
      <c r="K3095" t="s">
        <v>68</v>
      </c>
      <c r="L3095">
        <v>1</v>
      </c>
      <c r="M3095" t="s">
        <v>29</v>
      </c>
      <c r="N3095" t="s">
        <v>34</v>
      </c>
      <c r="P3095" cm="1">
        <f t="array" ref="P309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095" s="19" t="s">
        <v>406</v>
      </c>
    </row>
    <row r="3096" spans="2:18" hidden="1">
      <c r="B3096" t="s">
        <v>63</v>
      </c>
      <c r="C3096" t="s">
        <v>27</v>
      </c>
      <c r="D3096" t="s">
        <v>30</v>
      </c>
      <c r="E3096" t="s">
        <v>1476</v>
      </c>
      <c r="F3096" t="s">
        <v>1477</v>
      </c>
      <c r="G3096" t="s">
        <v>68</v>
      </c>
      <c r="H3096">
        <v>1</v>
      </c>
      <c r="I3096" t="s">
        <v>1470</v>
      </c>
      <c r="J3096" t="s">
        <v>1471</v>
      </c>
      <c r="K3096" t="s">
        <v>68</v>
      </c>
      <c r="L3096">
        <v>1</v>
      </c>
      <c r="M3096" t="s">
        <v>29</v>
      </c>
      <c r="N3096" t="s">
        <v>35</v>
      </c>
      <c r="P3096" cm="1">
        <f t="array" ref="P309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096" s="19" t="s">
        <v>406</v>
      </c>
    </row>
    <row r="3097" spans="2:18" hidden="1">
      <c r="B3097" t="s">
        <v>63</v>
      </c>
      <c r="C3097" t="s">
        <v>27</v>
      </c>
      <c r="D3097" t="s">
        <v>30</v>
      </c>
      <c r="E3097" t="s">
        <v>1476</v>
      </c>
      <c r="F3097" t="s">
        <v>1477</v>
      </c>
      <c r="G3097" t="s">
        <v>68</v>
      </c>
      <c r="H3097">
        <v>1</v>
      </c>
      <c r="I3097" t="s">
        <v>227</v>
      </c>
      <c r="J3097" t="s">
        <v>228</v>
      </c>
      <c r="K3097" t="s">
        <v>23</v>
      </c>
      <c r="L3097">
        <v>1.252</v>
      </c>
      <c r="M3097" t="s">
        <v>29</v>
      </c>
      <c r="N3097" t="s">
        <v>41</v>
      </c>
      <c r="P3097" cm="1">
        <f t="array" ref="P309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097" s="19" t="s">
        <v>406</v>
      </c>
    </row>
    <row r="3098" spans="2:18" hidden="1">
      <c r="B3098" t="s">
        <v>64</v>
      </c>
      <c r="C3098" t="s">
        <v>26</v>
      </c>
      <c r="D3098" t="s">
        <v>1418</v>
      </c>
      <c r="E3098" t="s">
        <v>1478</v>
      </c>
      <c r="F3098" t="s">
        <v>1478</v>
      </c>
      <c r="G3098" t="s">
        <v>68</v>
      </c>
      <c r="H3098">
        <v>1</v>
      </c>
      <c r="I3098" t="s">
        <v>229</v>
      </c>
      <c r="J3098" t="s">
        <v>230</v>
      </c>
      <c r="K3098" t="s">
        <v>23</v>
      </c>
      <c r="L3098">
        <v>5.3579999999999997</v>
      </c>
      <c r="M3098" t="s">
        <v>28</v>
      </c>
      <c r="N3098" t="s">
        <v>36</v>
      </c>
      <c r="P3098" cm="1">
        <f t="array" ref="P30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98" s="19" t="s">
        <v>406</v>
      </c>
    </row>
    <row r="3099" spans="2:18" hidden="1">
      <c r="B3099" t="s">
        <v>64</v>
      </c>
      <c r="C3099" t="s">
        <v>26</v>
      </c>
      <c r="D3099" t="s">
        <v>1418</v>
      </c>
      <c r="E3099" t="s">
        <v>1478</v>
      </c>
      <c r="F3099" t="s">
        <v>1478</v>
      </c>
      <c r="G3099" t="s">
        <v>68</v>
      </c>
      <c r="H3099">
        <v>1</v>
      </c>
      <c r="I3099" t="s">
        <v>1476</v>
      </c>
      <c r="J3099" t="s">
        <v>1477</v>
      </c>
      <c r="K3099" t="s">
        <v>68</v>
      </c>
      <c r="L3099">
        <v>1</v>
      </c>
      <c r="M3099" t="s">
        <v>28</v>
      </c>
      <c r="N3099" t="s">
        <v>30</v>
      </c>
      <c r="P3099" cm="1">
        <f t="array" ref="P30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099" s="19" t="s">
        <v>406</v>
      </c>
    </row>
    <row r="3100" spans="2:18" hidden="1">
      <c r="B3100" t="s">
        <v>64</v>
      </c>
      <c r="C3100" t="s">
        <v>26</v>
      </c>
      <c r="D3100" t="s">
        <v>1418</v>
      </c>
      <c r="E3100" t="s">
        <v>1478</v>
      </c>
      <c r="F3100" t="s">
        <v>1478</v>
      </c>
      <c r="G3100" t="s">
        <v>68</v>
      </c>
      <c r="H3100">
        <v>1</v>
      </c>
      <c r="I3100" t="s">
        <v>1474</v>
      </c>
      <c r="J3100" t="s">
        <v>1475</v>
      </c>
      <c r="K3100" t="s">
        <v>68</v>
      </c>
      <c r="L3100">
        <v>1</v>
      </c>
      <c r="M3100" t="s">
        <v>29</v>
      </c>
      <c r="N3100" t="s">
        <v>43</v>
      </c>
      <c r="P3100" cm="1">
        <f t="array" ref="P31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00" s="19" t="s">
        <v>406</v>
      </c>
    </row>
    <row r="3101" spans="2:18" hidden="1">
      <c r="B3101" t="s">
        <v>64</v>
      </c>
      <c r="C3101" t="s">
        <v>26</v>
      </c>
      <c r="D3101" t="s">
        <v>1418</v>
      </c>
      <c r="E3101" t="s">
        <v>1478</v>
      </c>
      <c r="F3101" t="s">
        <v>1478</v>
      </c>
      <c r="G3101" t="s">
        <v>512</v>
      </c>
      <c r="H3101">
        <v>1</v>
      </c>
      <c r="I3101" t="s">
        <v>515</v>
      </c>
      <c r="J3101" t="s">
        <v>516</v>
      </c>
      <c r="K3101" t="s">
        <v>512</v>
      </c>
      <c r="L3101">
        <v>1</v>
      </c>
      <c r="M3101" t="s">
        <v>29</v>
      </c>
      <c r="N3101" t="s">
        <v>19</v>
      </c>
      <c r="P3101" cm="1">
        <f t="array" ref="P31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01" s="19" t="s">
        <v>406</v>
      </c>
    </row>
    <row r="3102" spans="2:18" hidden="1">
      <c r="B3102" t="s">
        <v>64</v>
      </c>
      <c r="C3102" t="s">
        <v>26</v>
      </c>
      <c r="D3102" t="s">
        <v>1418</v>
      </c>
      <c r="E3102" t="s">
        <v>1478</v>
      </c>
      <c r="F3102" t="s">
        <v>1478</v>
      </c>
      <c r="G3102" t="s">
        <v>512</v>
      </c>
      <c r="H3102">
        <v>1</v>
      </c>
      <c r="I3102" t="s">
        <v>560</v>
      </c>
      <c r="J3102" t="s">
        <v>561</v>
      </c>
      <c r="K3102" t="s">
        <v>512</v>
      </c>
      <c r="L3102">
        <v>1</v>
      </c>
      <c r="M3102" t="s">
        <v>29</v>
      </c>
      <c r="N3102" t="s">
        <v>19</v>
      </c>
      <c r="P3102" cm="1">
        <f t="array" ref="P31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02" s="19" t="s">
        <v>406</v>
      </c>
    </row>
    <row r="3103" spans="2:18" hidden="1">
      <c r="B3103" t="s">
        <v>64</v>
      </c>
      <c r="C3103" t="s">
        <v>26</v>
      </c>
      <c r="D3103" t="s">
        <v>1418</v>
      </c>
      <c r="E3103" t="s">
        <v>1478</v>
      </c>
      <c r="F3103" t="s">
        <v>1478</v>
      </c>
      <c r="G3103" t="s">
        <v>512</v>
      </c>
      <c r="H3103">
        <v>1</v>
      </c>
      <c r="I3103" t="s">
        <v>752</v>
      </c>
      <c r="J3103" t="s">
        <v>955</v>
      </c>
      <c r="K3103" t="s">
        <v>512</v>
      </c>
      <c r="L3103">
        <v>1</v>
      </c>
      <c r="M3103" t="s">
        <v>29</v>
      </c>
      <c r="N3103" t="s">
        <v>19</v>
      </c>
      <c r="P3103" cm="1">
        <f t="array" ref="P31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03" s="19" t="s">
        <v>406</v>
      </c>
    </row>
    <row r="3104" spans="2:18" hidden="1">
      <c r="B3104" t="s">
        <v>64</v>
      </c>
      <c r="C3104" t="s">
        <v>26</v>
      </c>
      <c r="D3104" t="s">
        <v>1418</v>
      </c>
      <c r="E3104" t="s">
        <v>1478</v>
      </c>
      <c r="F3104" t="s">
        <v>1478</v>
      </c>
      <c r="G3104" t="s">
        <v>512</v>
      </c>
      <c r="H3104">
        <v>1</v>
      </c>
      <c r="I3104" t="s">
        <v>753</v>
      </c>
      <c r="J3104" t="s">
        <v>956</v>
      </c>
      <c r="K3104" t="s">
        <v>512</v>
      </c>
      <c r="L3104">
        <v>1</v>
      </c>
      <c r="M3104" t="s">
        <v>29</v>
      </c>
      <c r="N3104" t="s">
        <v>19</v>
      </c>
      <c r="P3104" cm="1">
        <f t="array" ref="P31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04" s="19" t="s">
        <v>406</v>
      </c>
    </row>
    <row r="3105" spans="2:18" hidden="1">
      <c r="B3105" t="s">
        <v>64</v>
      </c>
      <c r="C3105" t="s">
        <v>26</v>
      </c>
      <c r="D3105" t="s">
        <v>1418</v>
      </c>
      <c r="E3105" t="s">
        <v>1478</v>
      </c>
      <c r="F3105" t="s">
        <v>1478</v>
      </c>
      <c r="G3105" t="s">
        <v>512</v>
      </c>
      <c r="H3105">
        <v>1</v>
      </c>
      <c r="I3105" t="s">
        <v>755</v>
      </c>
      <c r="J3105" t="s">
        <v>957</v>
      </c>
      <c r="K3105" t="s">
        <v>512</v>
      </c>
      <c r="L3105">
        <v>1</v>
      </c>
      <c r="M3105" t="s">
        <v>29</v>
      </c>
      <c r="N3105" t="s">
        <v>19</v>
      </c>
      <c r="P3105" cm="1">
        <f t="array" ref="P31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05" s="19" t="s">
        <v>406</v>
      </c>
    </row>
    <row r="3106" spans="2:18" hidden="1">
      <c r="B3106" t="s">
        <v>64</v>
      </c>
      <c r="C3106" t="s">
        <v>26</v>
      </c>
      <c r="D3106" t="s">
        <v>1418</v>
      </c>
      <c r="E3106" t="s">
        <v>1478</v>
      </c>
      <c r="F3106" t="s">
        <v>1478</v>
      </c>
      <c r="G3106" t="s">
        <v>512</v>
      </c>
      <c r="H3106">
        <v>1</v>
      </c>
      <c r="I3106" t="s">
        <v>757</v>
      </c>
      <c r="J3106" t="s">
        <v>958</v>
      </c>
      <c r="K3106" t="s">
        <v>512</v>
      </c>
      <c r="L3106">
        <v>1</v>
      </c>
      <c r="M3106" t="s">
        <v>29</v>
      </c>
      <c r="N3106" t="s">
        <v>19</v>
      </c>
      <c r="P3106" cm="1">
        <f t="array" ref="P31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06" s="19" t="s">
        <v>406</v>
      </c>
    </row>
    <row r="3107" spans="2:18" hidden="1">
      <c r="B3107" t="s">
        <v>64</v>
      </c>
      <c r="C3107" t="s">
        <v>26</v>
      </c>
      <c r="D3107" t="s">
        <v>1418</v>
      </c>
      <c r="E3107" t="s">
        <v>1478</v>
      </c>
      <c r="F3107" t="s">
        <v>1478</v>
      </c>
      <c r="G3107" t="s">
        <v>68</v>
      </c>
      <c r="H3107">
        <v>1</v>
      </c>
      <c r="I3107" t="s">
        <v>1452</v>
      </c>
      <c r="J3107" t="s">
        <v>1453</v>
      </c>
      <c r="K3107" t="s">
        <v>68</v>
      </c>
      <c r="L3107">
        <v>1</v>
      </c>
      <c r="M3107" t="s">
        <v>29</v>
      </c>
      <c r="N3107" t="s">
        <v>42</v>
      </c>
      <c r="P3107" cm="1">
        <f t="array" ref="P31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07" s="19" t="s">
        <v>406</v>
      </c>
    </row>
    <row r="3108" spans="2:18" hidden="1">
      <c r="B3108" t="s">
        <v>64</v>
      </c>
      <c r="C3108" t="s">
        <v>26</v>
      </c>
      <c r="D3108" t="s">
        <v>1418</v>
      </c>
      <c r="E3108" t="s">
        <v>1479</v>
      </c>
      <c r="F3108" t="s">
        <v>1480</v>
      </c>
      <c r="G3108" t="s">
        <v>68</v>
      </c>
      <c r="H3108">
        <v>1</v>
      </c>
      <c r="I3108" t="s">
        <v>1452</v>
      </c>
      <c r="J3108" t="s">
        <v>1453</v>
      </c>
      <c r="K3108" t="s">
        <v>68</v>
      </c>
      <c r="L3108">
        <v>1</v>
      </c>
      <c r="M3108" t="s">
        <v>29</v>
      </c>
      <c r="N3108" t="s">
        <v>42</v>
      </c>
      <c r="P3108" cm="1">
        <f t="array" ref="P31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08" s="19" t="s">
        <v>406</v>
      </c>
    </row>
    <row r="3109" spans="2:18" hidden="1">
      <c r="B3109" t="s">
        <v>64</v>
      </c>
      <c r="C3109" t="s">
        <v>26</v>
      </c>
      <c r="D3109" t="s">
        <v>1418</v>
      </c>
      <c r="E3109" t="s">
        <v>1479</v>
      </c>
      <c r="F3109" t="s">
        <v>1480</v>
      </c>
      <c r="G3109" t="s">
        <v>68</v>
      </c>
      <c r="H3109">
        <v>1</v>
      </c>
      <c r="I3109" t="s">
        <v>229</v>
      </c>
      <c r="J3109" t="s">
        <v>230</v>
      </c>
      <c r="K3109" t="s">
        <v>23</v>
      </c>
      <c r="L3109">
        <v>7.2569999999999997</v>
      </c>
      <c r="M3109" t="s">
        <v>28</v>
      </c>
      <c r="N3109" t="s">
        <v>36</v>
      </c>
      <c r="P3109" cm="1">
        <f t="array" ref="P31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09" s="19" t="s">
        <v>406</v>
      </c>
    </row>
    <row r="3110" spans="2:18" hidden="1">
      <c r="B3110" t="s">
        <v>64</v>
      </c>
      <c r="C3110" t="s">
        <v>26</v>
      </c>
      <c r="D3110" t="s">
        <v>1418</v>
      </c>
      <c r="E3110" t="s">
        <v>1479</v>
      </c>
      <c r="F3110" t="s">
        <v>1480</v>
      </c>
      <c r="G3110" t="s">
        <v>68</v>
      </c>
      <c r="H3110">
        <v>1</v>
      </c>
      <c r="I3110" t="s">
        <v>1481</v>
      </c>
      <c r="J3110" t="s">
        <v>1480</v>
      </c>
      <c r="K3110" t="s">
        <v>68</v>
      </c>
      <c r="L3110">
        <v>1</v>
      </c>
      <c r="M3110" t="s">
        <v>28</v>
      </c>
      <c r="N3110" t="s">
        <v>30</v>
      </c>
      <c r="P3110" cm="1">
        <f t="array" ref="P31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10" s="19" t="s">
        <v>406</v>
      </c>
    </row>
    <row r="3111" spans="2:18" hidden="1">
      <c r="B3111" t="s">
        <v>64</v>
      </c>
      <c r="C3111" t="s">
        <v>26</v>
      </c>
      <c r="D3111" t="s">
        <v>1418</v>
      </c>
      <c r="E3111" t="s">
        <v>1479</v>
      </c>
      <c r="F3111" t="s">
        <v>1480</v>
      </c>
      <c r="G3111" t="s">
        <v>68</v>
      </c>
      <c r="H3111">
        <v>1</v>
      </c>
      <c r="I3111" t="s">
        <v>1482</v>
      </c>
      <c r="J3111" t="s">
        <v>1483</v>
      </c>
      <c r="K3111" t="s">
        <v>68</v>
      </c>
      <c r="L3111">
        <v>1</v>
      </c>
      <c r="M3111" t="s">
        <v>29</v>
      </c>
      <c r="N3111" t="s">
        <v>43</v>
      </c>
      <c r="P3111" cm="1">
        <f t="array" ref="P31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11" s="19" t="s">
        <v>406</v>
      </c>
    </row>
    <row r="3112" spans="2:18" hidden="1">
      <c r="B3112" t="s">
        <v>64</v>
      </c>
      <c r="C3112" t="s">
        <v>26</v>
      </c>
      <c r="D3112" t="s">
        <v>1418</v>
      </c>
      <c r="E3112" t="s">
        <v>1479</v>
      </c>
      <c r="F3112" t="s">
        <v>1480</v>
      </c>
      <c r="G3112" t="s">
        <v>512</v>
      </c>
      <c r="H3112">
        <v>1</v>
      </c>
      <c r="I3112" t="s">
        <v>515</v>
      </c>
      <c r="J3112" t="s">
        <v>516</v>
      </c>
      <c r="K3112" t="s">
        <v>512</v>
      </c>
      <c r="L3112">
        <v>1</v>
      </c>
      <c r="M3112" t="s">
        <v>29</v>
      </c>
      <c r="N3112" t="s">
        <v>19</v>
      </c>
      <c r="P3112" cm="1">
        <f t="array" ref="P31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12" s="19" t="s">
        <v>406</v>
      </c>
    </row>
    <row r="3113" spans="2:18" hidden="1">
      <c r="B3113" t="s">
        <v>64</v>
      </c>
      <c r="C3113" t="s">
        <v>26</v>
      </c>
      <c r="D3113" t="s">
        <v>1418</v>
      </c>
      <c r="E3113" t="s">
        <v>1479</v>
      </c>
      <c r="F3113" t="s">
        <v>1480</v>
      </c>
      <c r="G3113" t="s">
        <v>512</v>
      </c>
      <c r="H3113">
        <v>1</v>
      </c>
      <c r="I3113" t="s">
        <v>560</v>
      </c>
      <c r="J3113" t="s">
        <v>561</v>
      </c>
      <c r="K3113" t="s">
        <v>512</v>
      </c>
      <c r="L3113">
        <v>1</v>
      </c>
      <c r="M3113" t="s">
        <v>29</v>
      </c>
      <c r="N3113" t="s">
        <v>19</v>
      </c>
      <c r="P3113" cm="1">
        <f t="array" ref="P31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13" s="19" t="s">
        <v>406</v>
      </c>
    </row>
    <row r="3114" spans="2:18" hidden="1">
      <c r="B3114" t="s">
        <v>64</v>
      </c>
      <c r="C3114" t="s">
        <v>26</v>
      </c>
      <c r="D3114" t="s">
        <v>1418</v>
      </c>
      <c r="E3114" t="s">
        <v>1479</v>
      </c>
      <c r="F3114" t="s">
        <v>1480</v>
      </c>
      <c r="G3114" t="s">
        <v>512</v>
      </c>
      <c r="H3114">
        <v>1</v>
      </c>
      <c r="I3114" t="s">
        <v>752</v>
      </c>
      <c r="J3114" t="s">
        <v>955</v>
      </c>
      <c r="K3114" t="s">
        <v>512</v>
      </c>
      <c r="L3114">
        <v>1</v>
      </c>
      <c r="M3114" t="s">
        <v>29</v>
      </c>
      <c r="N3114" t="s">
        <v>19</v>
      </c>
      <c r="P3114" cm="1">
        <f t="array" ref="P31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14" s="19" t="s">
        <v>406</v>
      </c>
    </row>
    <row r="3115" spans="2:18" hidden="1">
      <c r="B3115" t="s">
        <v>64</v>
      </c>
      <c r="C3115" t="s">
        <v>26</v>
      </c>
      <c r="D3115" t="s">
        <v>1418</v>
      </c>
      <c r="E3115" t="s">
        <v>1479</v>
      </c>
      <c r="F3115" t="s">
        <v>1480</v>
      </c>
      <c r="G3115" t="s">
        <v>512</v>
      </c>
      <c r="H3115">
        <v>1</v>
      </c>
      <c r="I3115" t="s">
        <v>753</v>
      </c>
      <c r="J3115" t="s">
        <v>956</v>
      </c>
      <c r="K3115" t="s">
        <v>512</v>
      </c>
      <c r="L3115">
        <v>1</v>
      </c>
      <c r="M3115" t="s">
        <v>29</v>
      </c>
      <c r="N3115" t="s">
        <v>19</v>
      </c>
      <c r="P3115" cm="1">
        <f t="array" ref="P31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15" s="19" t="s">
        <v>406</v>
      </c>
    </row>
    <row r="3116" spans="2:18" hidden="1">
      <c r="B3116" t="s">
        <v>64</v>
      </c>
      <c r="C3116" t="s">
        <v>26</v>
      </c>
      <c r="D3116" t="s">
        <v>1418</v>
      </c>
      <c r="E3116" t="s">
        <v>1479</v>
      </c>
      <c r="F3116" t="s">
        <v>1480</v>
      </c>
      <c r="G3116" t="s">
        <v>512</v>
      </c>
      <c r="H3116">
        <v>1</v>
      </c>
      <c r="I3116" t="s">
        <v>755</v>
      </c>
      <c r="J3116" t="s">
        <v>957</v>
      </c>
      <c r="K3116" t="s">
        <v>512</v>
      </c>
      <c r="L3116">
        <v>1</v>
      </c>
      <c r="M3116" t="s">
        <v>29</v>
      </c>
      <c r="N3116" t="s">
        <v>19</v>
      </c>
      <c r="P3116" cm="1">
        <f t="array" ref="P31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16" s="19" t="s">
        <v>406</v>
      </c>
    </row>
    <row r="3117" spans="2:18" hidden="1">
      <c r="B3117" t="s">
        <v>64</v>
      </c>
      <c r="C3117" t="s">
        <v>26</v>
      </c>
      <c r="D3117" t="s">
        <v>1418</v>
      </c>
      <c r="E3117" t="s">
        <v>1479</v>
      </c>
      <c r="F3117" t="s">
        <v>1480</v>
      </c>
      <c r="G3117" t="s">
        <v>512</v>
      </c>
      <c r="H3117">
        <v>1</v>
      </c>
      <c r="I3117" t="s">
        <v>757</v>
      </c>
      <c r="J3117" t="s">
        <v>958</v>
      </c>
      <c r="K3117" t="s">
        <v>512</v>
      </c>
      <c r="L3117">
        <v>1</v>
      </c>
      <c r="M3117" t="s">
        <v>29</v>
      </c>
      <c r="N3117" t="s">
        <v>19</v>
      </c>
      <c r="P3117" cm="1">
        <f t="array" ref="P31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17" s="19" t="s">
        <v>406</v>
      </c>
    </row>
    <row r="3118" spans="2:18" hidden="1">
      <c r="B3118" t="s">
        <v>63</v>
      </c>
      <c r="C3118" t="s">
        <v>27</v>
      </c>
      <c r="D3118" t="s">
        <v>30</v>
      </c>
      <c r="E3118" t="s">
        <v>1481</v>
      </c>
      <c r="F3118" t="s">
        <v>1480</v>
      </c>
      <c r="G3118" t="s">
        <v>68</v>
      </c>
      <c r="H3118">
        <v>1</v>
      </c>
      <c r="I3118" t="s">
        <v>1455</v>
      </c>
      <c r="J3118" t="s">
        <v>1456</v>
      </c>
      <c r="K3118" t="s">
        <v>68</v>
      </c>
      <c r="L3118">
        <v>54</v>
      </c>
      <c r="M3118" t="s">
        <v>28</v>
      </c>
      <c r="N3118" t="s">
        <v>31</v>
      </c>
      <c r="P3118" cm="1">
        <f t="array" ref="P311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18" s="19" t="s">
        <v>406</v>
      </c>
    </row>
    <row r="3119" spans="2:18" hidden="1">
      <c r="B3119" t="s">
        <v>63</v>
      </c>
      <c r="C3119" t="s">
        <v>27</v>
      </c>
      <c r="D3119" t="s">
        <v>30</v>
      </c>
      <c r="E3119" t="s">
        <v>1481</v>
      </c>
      <c r="F3119" t="s">
        <v>1480</v>
      </c>
      <c r="G3119" t="s">
        <v>68</v>
      </c>
      <c r="H3119">
        <v>1</v>
      </c>
      <c r="I3119" t="s">
        <v>1457</v>
      </c>
      <c r="J3119" t="s">
        <v>1458</v>
      </c>
      <c r="K3119" t="s">
        <v>68</v>
      </c>
      <c r="L3119">
        <v>60</v>
      </c>
      <c r="M3119" t="s">
        <v>28</v>
      </c>
      <c r="N3119" t="s">
        <v>31</v>
      </c>
      <c r="P3119" cm="1">
        <f t="array" ref="P311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19" s="19" t="s">
        <v>406</v>
      </c>
    </row>
    <row r="3120" spans="2:18" hidden="1">
      <c r="B3120" t="s">
        <v>63</v>
      </c>
      <c r="C3120" t="s">
        <v>27</v>
      </c>
      <c r="D3120" t="s">
        <v>30</v>
      </c>
      <c r="E3120" t="s">
        <v>1481</v>
      </c>
      <c r="F3120" t="s">
        <v>1480</v>
      </c>
      <c r="G3120" t="s">
        <v>68</v>
      </c>
      <c r="H3120">
        <v>1</v>
      </c>
      <c r="I3120" t="s">
        <v>248</v>
      </c>
      <c r="J3120" t="s">
        <v>968</v>
      </c>
      <c r="K3120" t="s">
        <v>106</v>
      </c>
      <c r="L3120">
        <v>1.9300679999999999</v>
      </c>
      <c r="M3120" t="s">
        <v>29</v>
      </c>
      <c r="N3120" t="s">
        <v>38</v>
      </c>
      <c r="P3120" cm="1">
        <f t="array" ref="P312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20" s="19" t="s">
        <v>406</v>
      </c>
    </row>
    <row r="3121" spans="2:18" hidden="1">
      <c r="B3121" t="s">
        <v>63</v>
      </c>
      <c r="C3121" t="s">
        <v>27</v>
      </c>
      <c r="D3121" t="s">
        <v>30</v>
      </c>
      <c r="E3121" t="s">
        <v>1481</v>
      </c>
      <c r="F3121" t="s">
        <v>1480</v>
      </c>
      <c r="G3121" t="s">
        <v>68</v>
      </c>
      <c r="H3121">
        <v>1</v>
      </c>
      <c r="I3121" t="s">
        <v>280</v>
      </c>
      <c r="J3121" t="s">
        <v>1002</v>
      </c>
      <c r="K3121" t="s">
        <v>68</v>
      </c>
      <c r="L3121">
        <v>1</v>
      </c>
      <c r="M3121" t="s">
        <v>29</v>
      </c>
      <c r="N3121" t="s">
        <v>34</v>
      </c>
      <c r="P3121" cm="1">
        <f t="array" ref="P312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121" s="19" t="s">
        <v>406</v>
      </c>
    </row>
    <row r="3122" spans="2:18" hidden="1">
      <c r="B3122" t="s">
        <v>63</v>
      </c>
      <c r="C3122" t="s">
        <v>27</v>
      </c>
      <c r="D3122" t="s">
        <v>30</v>
      </c>
      <c r="E3122" t="s">
        <v>1481</v>
      </c>
      <c r="F3122" t="s">
        <v>1480</v>
      </c>
      <c r="G3122" t="s">
        <v>68</v>
      </c>
      <c r="H3122">
        <v>1</v>
      </c>
      <c r="I3122" t="s">
        <v>1484</v>
      </c>
      <c r="J3122" t="s">
        <v>1485</v>
      </c>
      <c r="K3122" t="s">
        <v>68</v>
      </c>
      <c r="L3122">
        <v>1</v>
      </c>
      <c r="M3122" t="s">
        <v>29</v>
      </c>
      <c r="N3122" t="s">
        <v>35</v>
      </c>
      <c r="P3122" cm="1">
        <f t="array" ref="P312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122" s="19" t="s">
        <v>406</v>
      </c>
    </row>
    <row r="3123" spans="2:18" hidden="1">
      <c r="B3123" t="s">
        <v>63</v>
      </c>
      <c r="C3123" t="s">
        <v>27</v>
      </c>
      <c r="D3123" t="s">
        <v>30</v>
      </c>
      <c r="E3123" t="s">
        <v>1481</v>
      </c>
      <c r="F3123" t="s">
        <v>1480</v>
      </c>
      <c r="G3123" t="s">
        <v>68</v>
      </c>
      <c r="H3123">
        <v>1</v>
      </c>
      <c r="I3123" t="s">
        <v>227</v>
      </c>
      <c r="J3123" t="s">
        <v>228</v>
      </c>
      <c r="K3123" t="s">
        <v>23</v>
      </c>
      <c r="L3123">
        <v>1.5</v>
      </c>
      <c r="M3123" t="s">
        <v>29</v>
      </c>
      <c r="N3123" t="s">
        <v>41</v>
      </c>
      <c r="P3123" cm="1">
        <f t="array" ref="P312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123" s="19" t="s">
        <v>406</v>
      </c>
    </row>
    <row r="3124" spans="2:18" hidden="1">
      <c r="B3124" t="s">
        <v>64</v>
      </c>
      <c r="C3124" t="s">
        <v>26</v>
      </c>
      <c r="D3124" t="s">
        <v>1418</v>
      </c>
      <c r="E3124" t="s">
        <v>1486</v>
      </c>
      <c r="F3124" t="s">
        <v>1487</v>
      </c>
      <c r="G3124" t="s">
        <v>68</v>
      </c>
      <c r="H3124">
        <v>1</v>
      </c>
      <c r="I3124" t="s">
        <v>229</v>
      </c>
      <c r="J3124" t="s">
        <v>230</v>
      </c>
      <c r="K3124" t="s">
        <v>23</v>
      </c>
      <c r="L3124">
        <v>7.2569999999999997</v>
      </c>
      <c r="M3124" t="s">
        <v>28</v>
      </c>
      <c r="N3124" t="s">
        <v>36</v>
      </c>
      <c r="P3124" cm="1">
        <f t="array" ref="P31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24" s="19" t="s">
        <v>406</v>
      </c>
    </row>
    <row r="3125" spans="2:18" hidden="1">
      <c r="B3125" t="s">
        <v>64</v>
      </c>
      <c r="C3125" t="s">
        <v>26</v>
      </c>
      <c r="D3125" t="s">
        <v>1418</v>
      </c>
      <c r="E3125" t="s">
        <v>1486</v>
      </c>
      <c r="F3125" t="s">
        <v>1487</v>
      </c>
      <c r="G3125" t="s">
        <v>68</v>
      </c>
      <c r="H3125">
        <v>1</v>
      </c>
      <c r="I3125" t="s">
        <v>1488</v>
      </c>
      <c r="J3125" t="s">
        <v>1489</v>
      </c>
      <c r="K3125" t="s">
        <v>68</v>
      </c>
      <c r="L3125">
        <v>1</v>
      </c>
      <c r="M3125" t="s">
        <v>28</v>
      </c>
      <c r="N3125" t="s">
        <v>30</v>
      </c>
      <c r="P3125" cm="1">
        <f t="array" ref="P31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25" s="19" t="s">
        <v>406</v>
      </c>
    </row>
    <row r="3126" spans="2:18" hidden="1">
      <c r="B3126" t="s">
        <v>64</v>
      </c>
      <c r="C3126" t="s">
        <v>26</v>
      </c>
      <c r="D3126" t="s">
        <v>1418</v>
      </c>
      <c r="E3126" t="s">
        <v>1486</v>
      </c>
      <c r="F3126" t="s">
        <v>1487</v>
      </c>
      <c r="G3126" t="s">
        <v>68</v>
      </c>
      <c r="H3126">
        <v>1</v>
      </c>
      <c r="I3126" t="s">
        <v>1482</v>
      </c>
      <c r="J3126" t="s">
        <v>1483</v>
      </c>
      <c r="K3126" t="s">
        <v>68</v>
      </c>
      <c r="L3126">
        <v>1</v>
      </c>
      <c r="M3126" t="s">
        <v>29</v>
      </c>
      <c r="N3126" t="s">
        <v>43</v>
      </c>
      <c r="P3126" cm="1">
        <f t="array" ref="P31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26" s="19" t="s">
        <v>406</v>
      </c>
    </row>
    <row r="3127" spans="2:18" hidden="1">
      <c r="B3127" t="s">
        <v>64</v>
      </c>
      <c r="C3127" t="s">
        <v>26</v>
      </c>
      <c r="D3127" t="s">
        <v>1418</v>
      </c>
      <c r="E3127" t="s">
        <v>1486</v>
      </c>
      <c r="F3127" t="s">
        <v>1487</v>
      </c>
      <c r="G3127" t="s">
        <v>512</v>
      </c>
      <c r="H3127">
        <v>1</v>
      </c>
      <c r="I3127" t="s">
        <v>515</v>
      </c>
      <c r="J3127" t="s">
        <v>516</v>
      </c>
      <c r="K3127" t="s">
        <v>512</v>
      </c>
      <c r="L3127">
        <v>1</v>
      </c>
      <c r="M3127" t="s">
        <v>29</v>
      </c>
      <c r="N3127" t="s">
        <v>19</v>
      </c>
      <c r="P3127" cm="1">
        <f t="array" ref="P31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27" s="19" t="s">
        <v>406</v>
      </c>
    </row>
    <row r="3128" spans="2:18" hidden="1">
      <c r="B3128" t="s">
        <v>64</v>
      </c>
      <c r="C3128" t="s">
        <v>26</v>
      </c>
      <c r="D3128" t="s">
        <v>1418</v>
      </c>
      <c r="E3128" t="s">
        <v>1486</v>
      </c>
      <c r="F3128" t="s">
        <v>1487</v>
      </c>
      <c r="G3128" t="s">
        <v>512</v>
      </c>
      <c r="H3128">
        <v>1</v>
      </c>
      <c r="I3128" t="s">
        <v>560</v>
      </c>
      <c r="J3128" t="s">
        <v>561</v>
      </c>
      <c r="K3128" t="s">
        <v>512</v>
      </c>
      <c r="L3128">
        <v>1</v>
      </c>
      <c r="M3128" t="s">
        <v>29</v>
      </c>
      <c r="N3128" t="s">
        <v>19</v>
      </c>
      <c r="P3128" cm="1">
        <f t="array" ref="P31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28" s="19" t="s">
        <v>406</v>
      </c>
    </row>
    <row r="3129" spans="2:18" hidden="1">
      <c r="B3129" t="s">
        <v>64</v>
      </c>
      <c r="C3129" t="s">
        <v>26</v>
      </c>
      <c r="D3129" t="s">
        <v>1418</v>
      </c>
      <c r="E3129" t="s">
        <v>1486</v>
      </c>
      <c r="F3129" t="s">
        <v>1487</v>
      </c>
      <c r="G3129" t="s">
        <v>512</v>
      </c>
      <c r="H3129">
        <v>1</v>
      </c>
      <c r="I3129" t="s">
        <v>752</v>
      </c>
      <c r="J3129" t="s">
        <v>955</v>
      </c>
      <c r="K3129" t="s">
        <v>512</v>
      </c>
      <c r="L3129">
        <v>1</v>
      </c>
      <c r="M3129" t="s">
        <v>29</v>
      </c>
      <c r="N3129" t="s">
        <v>19</v>
      </c>
      <c r="P3129" cm="1">
        <f t="array" ref="P31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29" s="19" t="s">
        <v>406</v>
      </c>
    </row>
    <row r="3130" spans="2:18" hidden="1">
      <c r="B3130" t="s">
        <v>64</v>
      </c>
      <c r="C3130" t="s">
        <v>26</v>
      </c>
      <c r="D3130" t="s">
        <v>1418</v>
      </c>
      <c r="E3130" t="s">
        <v>1486</v>
      </c>
      <c r="F3130" t="s">
        <v>1487</v>
      </c>
      <c r="G3130" t="s">
        <v>512</v>
      </c>
      <c r="H3130">
        <v>1</v>
      </c>
      <c r="I3130" t="s">
        <v>753</v>
      </c>
      <c r="J3130" t="s">
        <v>956</v>
      </c>
      <c r="K3130" t="s">
        <v>512</v>
      </c>
      <c r="L3130">
        <v>1</v>
      </c>
      <c r="M3130" t="s">
        <v>29</v>
      </c>
      <c r="N3130" t="s">
        <v>19</v>
      </c>
      <c r="P3130" cm="1">
        <f t="array" ref="P31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30" s="19" t="s">
        <v>406</v>
      </c>
    </row>
    <row r="3131" spans="2:18" hidden="1">
      <c r="B3131" t="s">
        <v>64</v>
      </c>
      <c r="C3131" t="s">
        <v>26</v>
      </c>
      <c r="D3131" t="s">
        <v>1418</v>
      </c>
      <c r="E3131" t="s">
        <v>1486</v>
      </c>
      <c r="F3131" t="s">
        <v>1487</v>
      </c>
      <c r="G3131" t="s">
        <v>512</v>
      </c>
      <c r="H3131">
        <v>1</v>
      </c>
      <c r="I3131" t="s">
        <v>755</v>
      </c>
      <c r="J3131" t="s">
        <v>957</v>
      </c>
      <c r="K3131" t="s">
        <v>512</v>
      </c>
      <c r="L3131">
        <v>1</v>
      </c>
      <c r="M3131" t="s">
        <v>29</v>
      </c>
      <c r="N3131" t="s">
        <v>19</v>
      </c>
      <c r="P3131" cm="1">
        <f t="array" ref="P31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31" s="19" t="s">
        <v>406</v>
      </c>
    </row>
    <row r="3132" spans="2:18" hidden="1">
      <c r="B3132" t="s">
        <v>64</v>
      </c>
      <c r="C3132" t="s">
        <v>26</v>
      </c>
      <c r="D3132" t="s">
        <v>1418</v>
      </c>
      <c r="E3132" t="s">
        <v>1486</v>
      </c>
      <c r="F3132" t="s">
        <v>1487</v>
      </c>
      <c r="G3132" t="s">
        <v>512</v>
      </c>
      <c r="H3132">
        <v>1</v>
      </c>
      <c r="I3132" t="s">
        <v>757</v>
      </c>
      <c r="J3132" t="s">
        <v>958</v>
      </c>
      <c r="K3132" t="s">
        <v>512</v>
      </c>
      <c r="L3132">
        <v>1</v>
      </c>
      <c r="M3132" t="s">
        <v>29</v>
      </c>
      <c r="N3132" t="s">
        <v>19</v>
      </c>
      <c r="P3132" cm="1">
        <f t="array" ref="P31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32" s="19" t="s">
        <v>406</v>
      </c>
    </row>
    <row r="3133" spans="2:18" hidden="1">
      <c r="B3133" t="s">
        <v>63</v>
      </c>
      <c r="C3133" t="s">
        <v>27</v>
      </c>
      <c r="D3133" t="s">
        <v>30</v>
      </c>
      <c r="E3133" t="s">
        <v>1488</v>
      </c>
      <c r="F3133" t="s">
        <v>1489</v>
      </c>
      <c r="G3133" t="s">
        <v>68</v>
      </c>
      <c r="H3133">
        <v>1</v>
      </c>
      <c r="I3133" t="s">
        <v>1455</v>
      </c>
      <c r="J3133" t="s">
        <v>1456</v>
      </c>
      <c r="K3133" t="s">
        <v>68</v>
      </c>
      <c r="L3133">
        <v>48</v>
      </c>
      <c r="M3133" t="s">
        <v>28</v>
      </c>
      <c r="N3133" t="s">
        <v>31</v>
      </c>
      <c r="P3133" cm="1">
        <f t="array" ref="P313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33" s="19" t="s">
        <v>406</v>
      </c>
    </row>
    <row r="3134" spans="2:18" hidden="1">
      <c r="B3134" t="s">
        <v>63</v>
      </c>
      <c r="C3134" t="s">
        <v>27</v>
      </c>
      <c r="D3134" t="s">
        <v>30</v>
      </c>
      <c r="E3134" t="s">
        <v>1488</v>
      </c>
      <c r="F3134" t="s">
        <v>1489</v>
      </c>
      <c r="G3134" t="s">
        <v>68</v>
      </c>
      <c r="H3134">
        <v>1</v>
      </c>
      <c r="I3134" t="s">
        <v>1457</v>
      </c>
      <c r="J3134" t="s">
        <v>1458</v>
      </c>
      <c r="K3134" t="s">
        <v>68</v>
      </c>
      <c r="L3134">
        <v>54</v>
      </c>
      <c r="M3134" t="s">
        <v>28</v>
      </c>
      <c r="N3134" t="s">
        <v>31</v>
      </c>
      <c r="P3134" cm="1">
        <f t="array" ref="P313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34" s="19" t="s">
        <v>406</v>
      </c>
    </row>
    <row r="3135" spans="2:18" hidden="1">
      <c r="B3135" t="s">
        <v>63</v>
      </c>
      <c r="C3135" t="s">
        <v>27</v>
      </c>
      <c r="D3135" t="s">
        <v>30</v>
      </c>
      <c r="E3135" t="s">
        <v>1488</v>
      </c>
      <c r="F3135" t="s">
        <v>1489</v>
      </c>
      <c r="G3135" t="s">
        <v>68</v>
      </c>
      <c r="H3135">
        <v>1</v>
      </c>
      <c r="I3135" t="s">
        <v>248</v>
      </c>
      <c r="J3135" t="s">
        <v>968</v>
      </c>
      <c r="K3135" t="s">
        <v>106</v>
      </c>
      <c r="L3135">
        <v>1.715616</v>
      </c>
      <c r="M3135" t="s">
        <v>29</v>
      </c>
      <c r="N3135" t="s">
        <v>38</v>
      </c>
      <c r="P3135" cm="1">
        <f t="array" ref="P313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35" s="19" t="s">
        <v>406</v>
      </c>
    </row>
    <row r="3136" spans="2:18" hidden="1">
      <c r="B3136" t="s">
        <v>63</v>
      </c>
      <c r="C3136" t="s">
        <v>27</v>
      </c>
      <c r="D3136" t="s">
        <v>30</v>
      </c>
      <c r="E3136" t="s">
        <v>1488</v>
      </c>
      <c r="F3136" t="s">
        <v>1489</v>
      </c>
      <c r="G3136" t="s">
        <v>68</v>
      </c>
      <c r="H3136">
        <v>1</v>
      </c>
      <c r="I3136" t="s">
        <v>280</v>
      </c>
      <c r="J3136" t="s">
        <v>1002</v>
      </c>
      <c r="K3136" t="s">
        <v>68</v>
      </c>
      <c r="L3136">
        <v>1</v>
      </c>
      <c r="M3136" t="s">
        <v>29</v>
      </c>
      <c r="N3136" t="s">
        <v>34</v>
      </c>
      <c r="P3136" cm="1">
        <f t="array" ref="P313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136" s="19" t="s">
        <v>406</v>
      </c>
    </row>
    <row r="3137" spans="2:18" hidden="1">
      <c r="B3137" t="s">
        <v>63</v>
      </c>
      <c r="C3137" t="s">
        <v>27</v>
      </c>
      <c r="D3137" t="s">
        <v>30</v>
      </c>
      <c r="E3137" t="s">
        <v>1488</v>
      </c>
      <c r="F3137" t="s">
        <v>1489</v>
      </c>
      <c r="G3137" t="s">
        <v>68</v>
      </c>
      <c r="H3137">
        <v>1</v>
      </c>
      <c r="I3137" t="s">
        <v>1484</v>
      </c>
      <c r="J3137" t="s">
        <v>1485</v>
      </c>
      <c r="K3137" t="s">
        <v>68</v>
      </c>
      <c r="L3137">
        <v>1</v>
      </c>
      <c r="M3137" t="s">
        <v>29</v>
      </c>
      <c r="N3137" t="s">
        <v>35</v>
      </c>
      <c r="P3137" cm="1">
        <f t="array" ref="P313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137" s="19" t="s">
        <v>406</v>
      </c>
    </row>
    <row r="3138" spans="2:18" hidden="1">
      <c r="B3138" t="s">
        <v>63</v>
      </c>
      <c r="C3138" t="s">
        <v>27</v>
      </c>
      <c r="D3138" t="s">
        <v>30</v>
      </c>
      <c r="E3138" t="s">
        <v>1488</v>
      </c>
      <c r="F3138" t="s">
        <v>1489</v>
      </c>
      <c r="G3138" t="s">
        <v>68</v>
      </c>
      <c r="H3138">
        <v>1</v>
      </c>
      <c r="I3138" t="s">
        <v>227</v>
      </c>
      <c r="J3138" t="s">
        <v>228</v>
      </c>
      <c r="K3138" t="s">
        <v>23</v>
      </c>
      <c r="L3138">
        <v>1.5</v>
      </c>
      <c r="M3138" t="s">
        <v>29</v>
      </c>
      <c r="N3138" t="s">
        <v>41</v>
      </c>
      <c r="P3138" cm="1">
        <f t="array" ref="P313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138" s="19" t="s">
        <v>406</v>
      </c>
    </row>
    <row r="3139" spans="2:18" hidden="1">
      <c r="B3139" t="s">
        <v>64</v>
      </c>
      <c r="C3139" t="s">
        <v>26</v>
      </c>
      <c r="D3139" t="s">
        <v>1418</v>
      </c>
      <c r="E3139" t="s">
        <v>1486</v>
      </c>
      <c r="F3139" t="s">
        <v>1487</v>
      </c>
      <c r="G3139" t="s">
        <v>68</v>
      </c>
      <c r="H3139">
        <v>1</v>
      </c>
      <c r="I3139" t="s">
        <v>1452</v>
      </c>
      <c r="J3139" t="s">
        <v>1453</v>
      </c>
      <c r="K3139" t="s">
        <v>68</v>
      </c>
      <c r="L3139">
        <v>1</v>
      </c>
      <c r="M3139" t="s">
        <v>29</v>
      </c>
      <c r="N3139" t="s">
        <v>42</v>
      </c>
      <c r="P3139" cm="1">
        <f t="array" ref="P31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39" s="19" t="s">
        <v>406</v>
      </c>
    </row>
    <row r="3140" spans="2:18" hidden="1">
      <c r="B3140" t="s">
        <v>64</v>
      </c>
      <c r="C3140" t="s">
        <v>26</v>
      </c>
      <c r="D3140" t="s">
        <v>1418</v>
      </c>
      <c r="E3140" t="s">
        <v>1490</v>
      </c>
      <c r="F3140" t="s">
        <v>1491</v>
      </c>
      <c r="G3140" t="s">
        <v>68</v>
      </c>
      <c r="H3140">
        <v>1</v>
      </c>
      <c r="I3140" t="s">
        <v>1492</v>
      </c>
      <c r="J3140" t="s">
        <v>1493</v>
      </c>
      <c r="K3140" t="s">
        <v>512</v>
      </c>
      <c r="L3140">
        <v>1</v>
      </c>
      <c r="M3140" t="s">
        <v>28</v>
      </c>
      <c r="N3140" t="s">
        <v>30</v>
      </c>
      <c r="P3140" cm="1">
        <f t="array" ref="P31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40" s="19" t="s">
        <v>406</v>
      </c>
    </row>
    <row r="3141" spans="2:18" hidden="1">
      <c r="B3141" t="s">
        <v>64</v>
      </c>
      <c r="C3141" t="s">
        <v>26</v>
      </c>
      <c r="D3141" t="s">
        <v>1418</v>
      </c>
      <c r="E3141" t="s">
        <v>1490</v>
      </c>
      <c r="F3141" t="s">
        <v>1491</v>
      </c>
      <c r="G3141" t="s">
        <v>68</v>
      </c>
      <c r="H3141">
        <v>1</v>
      </c>
      <c r="I3141" s="19" t="s">
        <v>499</v>
      </c>
      <c r="J3141" s="19" t="s">
        <v>1113</v>
      </c>
      <c r="K3141" t="s">
        <v>512</v>
      </c>
      <c r="L3141">
        <v>1</v>
      </c>
      <c r="M3141" t="s">
        <v>29</v>
      </c>
      <c r="N3141" t="s">
        <v>43</v>
      </c>
      <c r="P3141" cm="1">
        <f t="array" ref="P31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41" s="19" t="s">
        <v>406</v>
      </c>
    </row>
    <row r="3142" spans="2:18" hidden="1">
      <c r="B3142" t="s">
        <v>64</v>
      </c>
      <c r="C3142" t="s">
        <v>26</v>
      </c>
      <c r="D3142" t="s">
        <v>1418</v>
      </c>
      <c r="E3142" t="s">
        <v>1490</v>
      </c>
      <c r="F3142" t="s">
        <v>1491</v>
      </c>
      <c r="G3142" t="s">
        <v>68</v>
      </c>
      <c r="H3142">
        <v>1</v>
      </c>
      <c r="I3142" t="s">
        <v>771</v>
      </c>
      <c r="J3142" t="s">
        <v>1306</v>
      </c>
      <c r="K3142" t="s">
        <v>512</v>
      </c>
      <c r="L3142">
        <v>1</v>
      </c>
      <c r="M3142" t="s">
        <v>29</v>
      </c>
      <c r="N3142" t="s">
        <v>19</v>
      </c>
      <c r="P3142" cm="1">
        <f t="array" ref="P31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42" s="19" t="s">
        <v>406</v>
      </c>
    </row>
    <row r="3143" spans="2:18" hidden="1">
      <c r="B3143" t="s">
        <v>64</v>
      </c>
      <c r="C3143" t="s">
        <v>26</v>
      </c>
      <c r="D3143" t="s">
        <v>1418</v>
      </c>
      <c r="E3143" t="s">
        <v>1490</v>
      </c>
      <c r="F3143" t="s">
        <v>1491</v>
      </c>
      <c r="G3143" t="s">
        <v>68</v>
      </c>
      <c r="H3143">
        <v>1</v>
      </c>
      <c r="I3143" t="s">
        <v>772</v>
      </c>
      <c r="J3143" t="s">
        <v>773</v>
      </c>
      <c r="K3143" t="s">
        <v>512</v>
      </c>
      <c r="L3143">
        <v>1</v>
      </c>
      <c r="M3143" t="s">
        <v>29</v>
      </c>
      <c r="N3143" t="s">
        <v>19</v>
      </c>
      <c r="P3143" cm="1">
        <f t="array" ref="P31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43" s="19" t="s">
        <v>406</v>
      </c>
    </row>
    <row r="3144" spans="2:18" hidden="1">
      <c r="B3144" t="s">
        <v>64</v>
      </c>
      <c r="C3144" t="s">
        <v>26</v>
      </c>
      <c r="D3144" t="s">
        <v>1418</v>
      </c>
      <c r="E3144" t="s">
        <v>1490</v>
      </c>
      <c r="F3144" t="s">
        <v>1491</v>
      </c>
      <c r="G3144" t="s">
        <v>68</v>
      </c>
      <c r="H3144">
        <v>1</v>
      </c>
      <c r="I3144" t="s">
        <v>1307</v>
      </c>
      <c r="J3144" t="s">
        <v>1308</v>
      </c>
      <c r="K3144" t="s">
        <v>512</v>
      </c>
      <c r="L3144">
        <v>1</v>
      </c>
      <c r="M3144" t="s">
        <v>29</v>
      </c>
      <c r="N3144" t="s">
        <v>42</v>
      </c>
      <c r="P3144" cm="1">
        <f t="array" ref="P31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44" s="19" t="s">
        <v>406</v>
      </c>
    </row>
    <row r="3145" spans="2:18" hidden="1">
      <c r="B3145" t="s">
        <v>64</v>
      </c>
      <c r="C3145" t="s">
        <v>26</v>
      </c>
      <c r="D3145" t="s">
        <v>1418</v>
      </c>
      <c r="E3145" t="s">
        <v>1490</v>
      </c>
      <c r="F3145" t="s">
        <v>1491</v>
      </c>
      <c r="G3145" t="s">
        <v>68</v>
      </c>
      <c r="H3145">
        <v>1</v>
      </c>
      <c r="I3145" t="s">
        <v>229</v>
      </c>
      <c r="J3145" t="s">
        <v>230</v>
      </c>
      <c r="K3145" t="s">
        <v>888</v>
      </c>
      <c r="L3145">
        <v>4.0999999999999996</v>
      </c>
      <c r="M3145" t="s">
        <v>28</v>
      </c>
      <c r="N3145" t="s">
        <v>36</v>
      </c>
      <c r="P3145" cm="1">
        <f t="array" ref="P31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45" s="19" t="s">
        <v>406</v>
      </c>
    </row>
    <row r="3146" spans="2:18" hidden="1">
      <c r="B3146" t="s">
        <v>63</v>
      </c>
      <c r="C3146" t="s">
        <v>27</v>
      </c>
      <c r="D3146" t="s">
        <v>30</v>
      </c>
      <c r="E3146" t="s">
        <v>1492</v>
      </c>
      <c r="F3146" t="s">
        <v>1493</v>
      </c>
      <c r="G3146" t="s">
        <v>68</v>
      </c>
      <c r="H3146">
        <v>1</v>
      </c>
      <c r="I3146" t="s">
        <v>1355</v>
      </c>
      <c r="J3146" t="s">
        <v>1356</v>
      </c>
      <c r="K3146" t="s">
        <v>512</v>
      </c>
      <c r="L3146">
        <v>1</v>
      </c>
      <c r="M3146" t="s">
        <v>29</v>
      </c>
      <c r="N3146" t="s">
        <v>35</v>
      </c>
      <c r="P3146" cm="1">
        <f t="array" ref="P314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146" s="19" t="s">
        <v>406</v>
      </c>
    </row>
    <row r="3147" spans="2:18" hidden="1">
      <c r="B3147" t="s">
        <v>63</v>
      </c>
      <c r="C3147" t="s">
        <v>27</v>
      </c>
      <c r="D3147" t="s">
        <v>30</v>
      </c>
      <c r="E3147" t="s">
        <v>1492</v>
      </c>
      <c r="F3147" t="s">
        <v>1493</v>
      </c>
      <c r="G3147" t="s">
        <v>68</v>
      </c>
      <c r="H3147">
        <v>1</v>
      </c>
      <c r="I3147" t="s">
        <v>1441</v>
      </c>
      <c r="J3147" t="s">
        <v>1442</v>
      </c>
      <c r="K3147" t="s">
        <v>512</v>
      </c>
      <c r="L3147">
        <v>1</v>
      </c>
      <c r="M3147" t="s">
        <v>29</v>
      </c>
      <c r="N3147" t="s">
        <v>34</v>
      </c>
      <c r="P3147" cm="1">
        <f t="array" ref="P314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147" s="19" t="s">
        <v>406</v>
      </c>
    </row>
    <row r="3148" spans="2:18" hidden="1">
      <c r="B3148" t="s">
        <v>63</v>
      </c>
      <c r="C3148" t="s">
        <v>27</v>
      </c>
      <c r="D3148" t="s">
        <v>30</v>
      </c>
      <c r="E3148" t="s">
        <v>1492</v>
      </c>
      <c r="F3148" t="s">
        <v>1493</v>
      </c>
      <c r="G3148" t="s">
        <v>68</v>
      </c>
      <c r="H3148">
        <v>1</v>
      </c>
      <c r="I3148" t="s">
        <v>1443</v>
      </c>
      <c r="J3148" t="s">
        <v>1444</v>
      </c>
      <c r="K3148" t="s">
        <v>512</v>
      </c>
      <c r="L3148">
        <v>30</v>
      </c>
      <c r="M3148" t="s">
        <v>28</v>
      </c>
      <c r="N3148" t="s">
        <v>32</v>
      </c>
      <c r="P3148" cm="1">
        <f t="array" ref="P314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48" s="19" t="s">
        <v>406</v>
      </c>
    </row>
    <row r="3149" spans="2:18" hidden="1">
      <c r="B3149" t="s">
        <v>63</v>
      </c>
      <c r="C3149" t="s">
        <v>27</v>
      </c>
      <c r="D3149" t="s">
        <v>30</v>
      </c>
      <c r="E3149" t="s">
        <v>1492</v>
      </c>
      <c r="F3149" t="s">
        <v>1493</v>
      </c>
      <c r="G3149" t="s">
        <v>68</v>
      </c>
      <c r="H3149">
        <v>1</v>
      </c>
      <c r="I3149" t="s">
        <v>248</v>
      </c>
      <c r="J3149" t="s">
        <v>968</v>
      </c>
      <c r="K3149" t="s">
        <v>106</v>
      </c>
      <c r="L3149">
        <v>1.28304</v>
      </c>
      <c r="M3149" t="s">
        <v>29</v>
      </c>
      <c r="N3149" t="s">
        <v>38</v>
      </c>
      <c r="P3149" cm="1">
        <f t="array" ref="P314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49" s="19" t="s">
        <v>406</v>
      </c>
    </row>
    <row r="3150" spans="2:18" hidden="1">
      <c r="B3150" t="s">
        <v>63</v>
      </c>
      <c r="C3150" t="s">
        <v>27</v>
      </c>
      <c r="D3150" t="s">
        <v>30</v>
      </c>
      <c r="E3150" t="s">
        <v>1492</v>
      </c>
      <c r="F3150" t="s">
        <v>1493</v>
      </c>
      <c r="G3150" t="s">
        <v>68</v>
      </c>
      <c r="H3150">
        <v>1</v>
      </c>
      <c r="I3150" t="s">
        <v>1445</v>
      </c>
      <c r="J3150" t="s">
        <v>1446</v>
      </c>
      <c r="K3150" t="s">
        <v>512</v>
      </c>
      <c r="L3150">
        <v>30</v>
      </c>
      <c r="M3150" t="s">
        <v>28</v>
      </c>
      <c r="N3150" t="s">
        <v>32</v>
      </c>
      <c r="P3150" cm="1">
        <f t="array" ref="P315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50" s="19" t="s">
        <v>406</v>
      </c>
    </row>
    <row r="3151" spans="2:18" hidden="1">
      <c r="B3151" t="s">
        <v>63</v>
      </c>
      <c r="C3151" t="s">
        <v>27</v>
      </c>
      <c r="D3151" t="s">
        <v>30</v>
      </c>
      <c r="E3151" t="s">
        <v>1492</v>
      </c>
      <c r="F3151" t="s">
        <v>1493</v>
      </c>
      <c r="G3151" t="s">
        <v>68</v>
      </c>
      <c r="H3151">
        <v>1</v>
      </c>
      <c r="I3151" t="s">
        <v>227</v>
      </c>
      <c r="J3151" t="s">
        <v>228</v>
      </c>
      <c r="K3151" t="s">
        <v>23</v>
      </c>
      <c r="L3151">
        <v>0.82</v>
      </c>
      <c r="M3151" t="s">
        <v>29</v>
      </c>
      <c r="N3151" t="s">
        <v>41</v>
      </c>
      <c r="P3151" cm="1">
        <f t="array" ref="P315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151" s="19" t="s">
        <v>406</v>
      </c>
    </row>
    <row r="3152" spans="2:18" hidden="1">
      <c r="B3152" t="s">
        <v>64</v>
      </c>
      <c r="C3152" t="s">
        <v>26</v>
      </c>
      <c r="D3152" t="s">
        <v>1418</v>
      </c>
      <c r="E3152" t="s">
        <v>1494</v>
      </c>
      <c r="F3152" t="s">
        <v>1495</v>
      </c>
      <c r="G3152" t="s">
        <v>68</v>
      </c>
      <c r="H3152">
        <v>1</v>
      </c>
      <c r="I3152" t="s">
        <v>1496</v>
      </c>
      <c r="J3152" t="s">
        <v>1497</v>
      </c>
      <c r="K3152" t="s">
        <v>512</v>
      </c>
      <c r="L3152">
        <v>1</v>
      </c>
      <c r="M3152" t="s">
        <v>28</v>
      </c>
      <c r="N3152" t="s">
        <v>30</v>
      </c>
      <c r="P3152" cm="1">
        <f t="array" ref="P31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52" s="19" t="s">
        <v>406</v>
      </c>
    </row>
    <row r="3153" spans="2:18" hidden="1">
      <c r="B3153" t="s">
        <v>64</v>
      </c>
      <c r="C3153" t="s">
        <v>26</v>
      </c>
      <c r="D3153" t="s">
        <v>1418</v>
      </c>
      <c r="E3153" t="s">
        <v>1494</v>
      </c>
      <c r="F3153" t="s">
        <v>1495</v>
      </c>
      <c r="G3153" t="s">
        <v>68</v>
      </c>
      <c r="H3153">
        <v>1</v>
      </c>
      <c r="I3153" s="19" t="s">
        <v>499</v>
      </c>
      <c r="J3153" s="19" t="s">
        <v>1113</v>
      </c>
      <c r="K3153" t="s">
        <v>512</v>
      </c>
      <c r="L3153">
        <v>1</v>
      </c>
      <c r="M3153" t="s">
        <v>29</v>
      </c>
      <c r="N3153" t="s">
        <v>43</v>
      </c>
      <c r="P3153" cm="1">
        <f t="array" ref="P31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53" s="19" t="s">
        <v>406</v>
      </c>
    </row>
    <row r="3154" spans="2:18" hidden="1">
      <c r="B3154" t="s">
        <v>64</v>
      </c>
      <c r="C3154" t="s">
        <v>26</v>
      </c>
      <c r="D3154" t="s">
        <v>1418</v>
      </c>
      <c r="E3154" t="s">
        <v>1494</v>
      </c>
      <c r="F3154" t="s">
        <v>1495</v>
      </c>
      <c r="G3154" t="s">
        <v>68</v>
      </c>
      <c r="H3154">
        <v>1</v>
      </c>
      <c r="I3154" t="s">
        <v>771</v>
      </c>
      <c r="J3154" t="s">
        <v>1306</v>
      </c>
      <c r="K3154" t="s">
        <v>512</v>
      </c>
      <c r="L3154">
        <v>1</v>
      </c>
      <c r="M3154" t="s">
        <v>29</v>
      </c>
      <c r="N3154" t="s">
        <v>19</v>
      </c>
      <c r="P3154" cm="1">
        <f t="array" ref="P31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54" s="19" t="s">
        <v>406</v>
      </c>
    </row>
    <row r="3155" spans="2:18" hidden="1">
      <c r="B3155" t="s">
        <v>64</v>
      </c>
      <c r="C3155" t="s">
        <v>26</v>
      </c>
      <c r="D3155" t="s">
        <v>1418</v>
      </c>
      <c r="E3155" t="s">
        <v>1494</v>
      </c>
      <c r="F3155" t="s">
        <v>1495</v>
      </c>
      <c r="G3155" t="s">
        <v>68</v>
      </c>
      <c r="H3155">
        <v>1</v>
      </c>
      <c r="I3155" t="s">
        <v>772</v>
      </c>
      <c r="J3155" t="s">
        <v>773</v>
      </c>
      <c r="K3155" t="s">
        <v>512</v>
      </c>
      <c r="L3155">
        <v>1</v>
      </c>
      <c r="M3155" t="s">
        <v>29</v>
      </c>
      <c r="N3155" t="s">
        <v>19</v>
      </c>
      <c r="P3155" cm="1">
        <f t="array" ref="P31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55" s="19" t="s">
        <v>406</v>
      </c>
    </row>
    <row r="3156" spans="2:18" hidden="1">
      <c r="B3156" t="s">
        <v>64</v>
      </c>
      <c r="C3156" t="s">
        <v>26</v>
      </c>
      <c r="D3156" t="s">
        <v>1418</v>
      </c>
      <c r="E3156" t="s">
        <v>1494</v>
      </c>
      <c r="F3156" t="s">
        <v>1495</v>
      </c>
      <c r="G3156" t="s">
        <v>68</v>
      </c>
      <c r="H3156">
        <v>1</v>
      </c>
      <c r="I3156" t="s">
        <v>1307</v>
      </c>
      <c r="J3156" t="s">
        <v>1308</v>
      </c>
      <c r="K3156" t="s">
        <v>512</v>
      </c>
      <c r="L3156">
        <v>1</v>
      </c>
      <c r="M3156" t="s">
        <v>29</v>
      </c>
      <c r="N3156" t="s">
        <v>42</v>
      </c>
      <c r="P3156" cm="1">
        <f t="array" ref="P31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56" s="19" t="s">
        <v>406</v>
      </c>
    </row>
    <row r="3157" spans="2:18" hidden="1">
      <c r="B3157" t="s">
        <v>64</v>
      </c>
      <c r="C3157" t="s">
        <v>26</v>
      </c>
      <c r="D3157" t="s">
        <v>1418</v>
      </c>
      <c r="E3157" t="s">
        <v>1494</v>
      </c>
      <c r="F3157" t="s">
        <v>1495</v>
      </c>
      <c r="G3157" t="s">
        <v>68</v>
      </c>
      <c r="H3157">
        <v>1</v>
      </c>
      <c r="I3157" t="s">
        <v>229</v>
      </c>
      <c r="J3157" t="s">
        <v>230</v>
      </c>
      <c r="K3157" t="s">
        <v>888</v>
      </c>
      <c r="L3157">
        <v>4.0999999999999996</v>
      </c>
      <c r="M3157" t="s">
        <v>28</v>
      </c>
      <c r="N3157" t="s">
        <v>36</v>
      </c>
      <c r="P3157" cm="1">
        <f t="array" ref="P31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57" s="19" t="s">
        <v>406</v>
      </c>
    </row>
    <row r="3158" spans="2:18" hidden="1">
      <c r="B3158" t="s">
        <v>63</v>
      </c>
      <c r="C3158" t="s">
        <v>27</v>
      </c>
      <c r="D3158" t="s">
        <v>30</v>
      </c>
      <c r="E3158" t="s">
        <v>1496</v>
      </c>
      <c r="F3158" t="s">
        <v>1497</v>
      </c>
      <c r="G3158" t="s">
        <v>68</v>
      </c>
      <c r="H3158">
        <v>1</v>
      </c>
      <c r="I3158" t="s">
        <v>1355</v>
      </c>
      <c r="J3158" t="s">
        <v>1356</v>
      </c>
      <c r="K3158" t="s">
        <v>512</v>
      </c>
      <c r="L3158">
        <v>1</v>
      </c>
      <c r="M3158" t="s">
        <v>29</v>
      </c>
      <c r="N3158" t="s">
        <v>35</v>
      </c>
      <c r="P3158" cm="1">
        <f t="array" ref="P315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158" s="19" t="s">
        <v>406</v>
      </c>
    </row>
    <row r="3159" spans="2:18" hidden="1">
      <c r="B3159" t="s">
        <v>63</v>
      </c>
      <c r="C3159" t="s">
        <v>27</v>
      </c>
      <c r="D3159" t="s">
        <v>30</v>
      </c>
      <c r="E3159" t="s">
        <v>1496</v>
      </c>
      <c r="F3159" t="s">
        <v>1497</v>
      </c>
      <c r="G3159" t="s">
        <v>68</v>
      </c>
      <c r="H3159">
        <v>1</v>
      </c>
      <c r="I3159" t="s">
        <v>774</v>
      </c>
      <c r="J3159" t="s">
        <v>775</v>
      </c>
      <c r="K3159" t="s">
        <v>512</v>
      </c>
      <c r="L3159">
        <v>1</v>
      </c>
      <c r="M3159" t="s">
        <v>29</v>
      </c>
      <c r="N3159" t="s">
        <v>34</v>
      </c>
      <c r="P3159" cm="1">
        <f t="array" ref="P315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159" s="19" t="s">
        <v>406</v>
      </c>
    </row>
    <row r="3160" spans="2:18" hidden="1">
      <c r="B3160" t="s">
        <v>63</v>
      </c>
      <c r="C3160" t="s">
        <v>27</v>
      </c>
      <c r="D3160" t="s">
        <v>30</v>
      </c>
      <c r="E3160" t="s">
        <v>1496</v>
      </c>
      <c r="F3160" t="s">
        <v>1497</v>
      </c>
      <c r="G3160" t="s">
        <v>68</v>
      </c>
      <c r="H3160">
        <v>1</v>
      </c>
      <c r="I3160" t="s">
        <v>1443</v>
      </c>
      <c r="J3160" t="s">
        <v>1444</v>
      </c>
      <c r="K3160" t="s">
        <v>512</v>
      </c>
      <c r="L3160">
        <v>36</v>
      </c>
      <c r="M3160" t="s">
        <v>28</v>
      </c>
      <c r="N3160" t="s">
        <v>32</v>
      </c>
      <c r="P3160" cm="1">
        <f t="array" ref="P316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60" s="19" t="s">
        <v>406</v>
      </c>
    </row>
    <row r="3161" spans="2:18" hidden="1">
      <c r="B3161" t="s">
        <v>63</v>
      </c>
      <c r="C3161" t="s">
        <v>27</v>
      </c>
      <c r="D3161" t="s">
        <v>30</v>
      </c>
      <c r="E3161" t="s">
        <v>1496</v>
      </c>
      <c r="F3161" t="s">
        <v>1497</v>
      </c>
      <c r="G3161" t="s">
        <v>68</v>
      </c>
      <c r="H3161">
        <v>1</v>
      </c>
      <c r="I3161" t="s">
        <v>248</v>
      </c>
      <c r="J3161" t="s">
        <v>968</v>
      </c>
      <c r="K3161" t="s">
        <v>106</v>
      </c>
      <c r="L3161">
        <v>1.28304</v>
      </c>
      <c r="M3161" t="s">
        <v>29</v>
      </c>
      <c r="N3161" t="s">
        <v>38</v>
      </c>
      <c r="P3161" cm="1">
        <f t="array" ref="P316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61" s="19" t="s">
        <v>406</v>
      </c>
    </row>
    <row r="3162" spans="2:18" hidden="1">
      <c r="B3162" t="s">
        <v>63</v>
      </c>
      <c r="C3162" t="s">
        <v>27</v>
      </c>
      <c r="D3162" t="s">
        <v>30</v>
      </c>
      <c r="E3162" t="s">
        <v>1496</v>
      </c>
      <c r="F3162" t="s">
        <v>1497</v>
      </c>
      <c r="G3162" t="s">
        <v>68</v>
      </c>
      <c r="H3162">
        <v>1</v>
      </c>
      <c r="I3162" t="s">
        <v>1445</v>
      </c>
      <c r="J3162" t="s">
        <v>1446</v>
      </c>
      <c r="K3162" t="s">
        <v>512</v>
      </c>
      <c r="L3162">
        <v>30</v>
      </c>
      <c r="M3162" t="s">
        <v>28</v>
      </c>
      <c r="N3162" t="s">
        <v>32</v>
      </c>
      <c r="P3162" cm="1">
        <f t="array" ref="P316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62" s="19" t="s">
        <v>406</v>
      </c>
    </row>
    <row r="3163" spans="2:18" hidden="1">
      <c r="B3163" t="s">
        <v>63</v>
      </c>
      <c r="C3163" t="s">
        <v>27</v>
      </c>
      <c r="D3163" t="s">
        <v>30</v>
      </c>
      <c r="E3163" t="s">
        <v>1496</v>
      </c>
      <c r="F3163" t="s">
        <v>1497</v>
      </c>
      <c r="G3163" t="s">
        <v>68</v>
      </c>
      <c r="H3163">
        <v>1</v>
      </c>
      <c r="I3163" t="s">
        <v>227</v>
      </c>
      <c r="J3163" t="s">
        <v>228</v>
      </c>
      <c r="K3163" t="s">
        <v>23</v>
      </c>
      <c r="L3163">
        <v>0.82</v>
      </c>
      <c r="M3163" t="s">
        <v>29</v>
      </c>
      <c r="N3163" t="s">
        <v>41</v>
      </c>
      <c r="P3163" cm="1">
        <f t="array" ref="P316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163" s="19" t="s">
        <v>406</v>
      </c>
    </row>
    <row r="3164" spans="2:18" hidden="1">
      <c r="B3164" t="s">
        <v>64</v>
      </c>
      <c r="C3164" t="s">
        <v>26</v>
      </c>
      <c r="D3164" t="s">
        <v>1418</v>
      </c>
      <c r="E3164" t="s">
        <v>1498</v>
      </c>
      <c r="F3164" t="s">
        <v>1499</v>
      </c>
      <c r="G3164" t="s">
        <v>68</v>
      </c>
      <c r="H3164">
        <v>1</v>
      </c>
      <c r="I3164" t="s">
        <v>229</v>
      </c>
      <c r="J3164" t="s">
        <v>230</v>
      </c>
      <c r="K3164" t="s">
        <v>23</v>
      </c>
      <c r="L3164">
        <v>7.66</v>
      </c>
      <c r="M3164" t="s">
        <v>28</v>
      </c>
      <c r="N3164" t="s">
        <v>36</v>
      </c>
      <c r="P3164" cm="1">
        <f t="array" ref="P31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64" s="19" t="s">
        <v>406</v>
      </c>
    </row>
    <row r="3165" spans="2:18" hidden="1">
      <c r="B3165" t="s">
        <v>64</v>
      </c>
      <c r="C3165" t="s">
        <v>26</v>
      </c>
      <c r="D3165" t="s">
        <v>1418</v>
      </c>
      <c r="E3165" t="s">
        <v>1498</v>
      </c>
      <c r="F3165" t="s">
        <v>1499</v>
      </c>
      <c r="G3165" t="s">
        <v>68</v>
      </c>
      <c r="H3165">
        <v>1</v>
      </c>
      <c r="I3165" t="s">
        <v>1500</v>
      </c>
      <c r="J3165" t="s">
        <v>1501</v>
      </c>
      <c r="K3165" t="s">
        <v>68</v>
      </c>
      <c r="L3165">
        <v>1</v>
      </c>
      <c r="M3165" t="s">
        <v>28</v>
      </c>
      <c r="N3165" t="s">
        <v>30</v>
      </c>
      <c r="P3165" cm="1">
        <f t="array" ref="P31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65" s="19" t="s">
        <v>406</v>
      </c>
    </row>
    <row r="3166" spans="2:18" hidden="1">
      <c r="B3166" t="s">
        <v>64</v>
      </c>
      <c r="C3166" t="s">
        <v>26</v>
      </c>
      <c r="D3166" t="s">
        <v>1418</v>
      </c>
      <c r="E3166" t="s">
        <v>1498</v>
      </c>
      <c r="F3166" t="s">
        <v>1499</v>
      </c>
      <c r="G3166" t="s">
        <v>68</v>
      </c>
      <c r="H3166">
        <v>1</v>
      </c>
      <c r="I3166" s="19" t="s">
        <v>500</v>
      </c>
      <c r="J3166" s="19" t="s">
        <v>1116</v>
      </c>
      <c r="K3166" t="s">
        <v>68</v>
      </c>
      <c r="L3166">
        <v>1</v>
      </c>
      <c r="M3166" t="s">
        <v>29</v>
      </c>
      <c r="N3166" t="s">
        <v>43</v>
      </c>
      <c r="P3166" cm="1">
        <f t="array" ref="P31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66" s="19" t="s">
        <v>406</v>
      </c>
    </row>
    <row r="3167" spans="2:18" hidden="1">
      <c r="B3167" t="s">
        <v>64</v>
      </c>
      <c r="C3167" t="s">
        <v>26</v>
      </c>
      <c r="D3167" t="s">
        <v>1418</v>
      </c>
      <c r="E3167" t="s">
        <v>1498</v>
      </c>
      <c r="F3167" t="s">
        <v>1499</v>
      </c>
      <c r="G3167" t="s">
        <v>68</v>
      </c>
      <c r="H3167">
        <v>1</v>
      </c>
      <c r="I3167" t="s">
        <v>1307</v>
      </c>
      <c r="J3167" t="s">
        <v>1308</v>
      </c>
      <c r="K3167" t="s">
        <v>68</v>
      </c>
      <c r="L3167">
        <v>1</v>
      </c>
      <c r="M3167" t="s">
        <v>29</v>
      </c>
      <c r="N3167" t="s">
        <v>42</v>
      </c>
      <c r="P3167" cm="1">
        <f t="array" ref="P31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67" s="19" t="s">
        <v>406</v>
      </c>
    </row>
    <row r="3168" spans="2:18" hidden="1">
      <c r="B3168" t="s">
        <v>64</v>
      </c>
      <c r="C3168" t="s">
        <v>26</v>
      </c>
      <c r="D3168" t="s">
        <v>1418</v>
      </c>
      <c r="E3168" t="s">
        <v>1498</v>
      </c>
      <c r="F3168" t="s">
        <v>1499</v>
      </c>
      <c r="G3168" t="s">
        <v>512</v>
      </c>
      <c r="H3168">
        <v>1</v>
      </c>
      <c r="I3168" t="s">
        <v>513</v>
      </c>
      <c r="J3168" t="s">
        <v>514</v>
      </c>
      <c r="K3168" t="s">
        <v>512</v>
      </c>
      <c r="L3168">
        <v>1</v>
      </c>
      <c r="M3168" t="s">
        <v>29</v>
      </c>
      <c r="N3168" t="s">
        <v>19</v>
      </c>
      <c r="P3168" cm="1">
        <f t="array" ref="P31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68" s="19" t="s">
        <v>406</v>
      </c>
    </row>
    <row r="3169" spans="2:18" hidden="1">
      <c r="B3169" t="s">
        <v>64</v>
      </c>
      <c r="C3169" t="s">
        <v>26</v>
      </c>
      <c r="D3169" t="s">
        <v>1418</v>
      </c>
      <c r="E3169" t="s">
        <v>1498</v>
      </c>
      <c r="F3169" t="s">
        <v>1499</v>
      </c>
      <c r="G3169" t="s">
        <v>512</v>
      </c>
      <c r="H3169">
        <v>1</v>
      </c>
      <c r="I3169" t="s">
        <v>752</v>
      </c>
      <c r="J3169" t="s">
        <v>955</v>
      </c>
      <c r="K3169" t="s">
        <v>512</v>
      </c>
      <c r="L3169">
        <v>1</v>
      </c>
      <c r="M3169" t="s">
        <v>29</v>
      </c>
      <c r="N3169" t="s">
        <v>19</v>
      </c>
      <c r="P3169" cm="1">
        <f t="array" ref="P31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69" s="19" t="s">
        <v>406</v>
      </c>
    </row>
    <row r="3170" spans="2:18" hidden="1">
      <c r="B3170" t="s">
        <v>64</v>
      </c>
      <c r="C3170" t="s">
        <v>26</v>
      </c>
      <c r="D3170" t="s">
        <v>1418</v>
      </c>
      <c r="E3170" t="s">
        <v>1498</v>
      </c>
      <c r="F3170" t="s">
        <v>1499</v>
      </c>
      <c r="G3170" t="s">
        <v>512</v>
      </c>
      <c r="H3170">
        <v>1</v>
      </c>
      <c r="I3170" t="s">
        <v>753</v>
      </c>
      <c r="J3170" t="s">
        <v>956</v>
      </c>
      <c r="K3170" t="s">
        <v>512</v>
      </c>
      <c r="L3170">
        <v>1</v>
      </c>
      <c r="M3170" t="s">
        <v>29</v>
      </c>
      <c r="N3170" t="s">
        <v>19</v>
      </c>
      <c r="P3170" cm="1">
        <f t="array" ref="P31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70" s="19" t="s">
        <v>406</v>
      </c>
    </row>
    <row r="3171" spans="2:18" hidden="1">
      <c r="B3171" t="s">
        <v>64</v>
      </c>
      <c r="C3171" t="s">
        <v>26</v>
      </c>
      <c r="D3171" t="s">
        <v>1418</v>
      </c>
      <c r="E3171" t="s">
        <v>1498</v>
      </c>
      <c r="F3171" t="s">
        <v>1499</v>
      </c>
      <c r="G3171" t="s">
        <v>512</v>
      </c>
      <c r="H3171">
        <v>1</v>
      </c>
      <c r="I3171" t="s">
        <v>755</v>
      </c>
      <c r="J3171" t="s">
        <v>957</v>
      </c>
      <c r="K3171" t="s">
        <v>512</v>
      </c>
      <c r="L3171">
        <v>1</v>
      </c>
      <c r="M3171" t="s">
        <v>29</v>
      </c>
      <c r="N3171" t="s">
        <v>19</v>
      </c>
      <c r="P3171" cm="1">
        <f t="array" ref="P31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71" s="19" t="s">
        <v>406</v>
      </c>
    </row>
    <row r="3172" spans="2:18" hidden="1">
      <c r="B3172" t="s">
        <v>64</v>
      </c>
      <c r="C3172" t="s">
        <v>26</v>
      </c>
      <c r="D3172" t="s">
        <v>1418</v>
      </c>
      <c r="E3172" t="s">
        <v>1498</v>
      </c>
      <c r="F3172" t="s">
        <v>1499</v>
      </c>
      <c r="G3172" t="s">
        <v>512</v>
      </c>
      <c r="H3172">
        <v>1</v>
      </c>
      <c r="I3172" t="s">
        <v>757</v>
      </c>
      <c r="J3172" t="s">
        <v>958</v>
      </c>
      <c r="K3172" t="s">
        <v>512</v>
      </c>
      <c r="L3172">
        <v>1</v>
      </c>
      <c r="M3172" t="s">
        <v>29</v>
      </c>
      <c r="N3172" t="s">
        <v>19</v>
      </c>
      <c r="P3172" cm="1">
        <f t="array" ref="P31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72" s="19" t="s">
        <v>406</v>
      </c>
    </row>
    <row r="3173" spans="2:18" hidden="1">
      <c r="B3173" t="s">
        <v>63</v>
      </c>
      <c r="C3173" t="s">
        <v>27</v>
      </c>
      <c r="D3173" t="s">
        <v>30</v>
      </c>
      <c r="E3173" t="s">
        <v>1500</v>
      </c>
      <c r="F3173" t="s">
        <v>1501</v>
      </c>
      <c r="G3173" t="s">
        <v>68</v>
      </c>
      <c r="H3173">
        <v>1</v>
      </c>
      <c r="I3173" t="s">
        <v>1374</v>
      </c>
      <c r="J3173" t="s">
        <v>1375</v>
      </c>
      <c r="K3173" t="s">
        <v>68</v>
      </c>
      <c r="L3173">
        <v>1</v>
      </c>
      <c r="M3173" t="s">
        <v>29</v>
      </c>
      <c r="N3173" t="s">
        <v>34</v>
      </c>
      <c r="P3173" cm="1">
        <f t="array" ref="P317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173" s="19" t="s">
        <v>406</v>
      </c>
    </row>
    <row r="3174" spans="2:18" hidden="1">
      <c r="B3174" t="s">
        <v>63</v>
      </c>
      <c r="C3174" t="s">
        <v>27</v>
      </c>
      <c r="D3174" t="s">
        <v>30</v>
      </c>
      <c r="E3174" t="s">
        <v>1500</v>
      </c>
      <c r="F3174" t="s">
        <v>1501</v>
      </c>
      <c r="G3174" t="s">
        <v>68</v>
      </c>
      <c r="H3174">
        <v>1</v>
      </c>
      <c r="I3174" t="s">
        <v>1361</v>
      </c>
      <c r="J3174" t="s">
        <v>1362</v>
      </c>
      <c r="K3174" t="s">
        <v>68</v>
      </c>
      <c r="L3174">
        <v>5</v>
      </c>
      <c r="M3174" t="s">
        <v>29</v>
      </c>
      <c r="N3174" t="s">
        <v>19</v>
      </c>
      <c r="P3174" cm="1">
        <f t="array" ref="P3174">IF(BOM_NOUR[[#This Row],[STAGE]]="05.Assembly",
SUMPRODUCT(--(BOM_NOUR[[#This Row],[STAGE]]=TW_T[STAGE])*(BOM_NOUR[[#This Row],[Mgroup]]=TW_T[Mgroup]),TW_T[TW]),
SUMPRODUCT(--(BOM_NOUR[[#This Row],[STAGE]]=TW_T[STAGE]),TW_T[TW]))</f>
        <v>0</v>
      </c>
      <c r="R3174" s="19" t="s">
        <v>406</v>
      </c>
    </row>
    <row r="3175" spans="2:18" hidden="1">
      <c r="B3175" t="s">
        <v>63</v>
      </c>
      <c r="C3175" t="s">
        <v>27</v>
      </c>
      <c r="D3175" t="s">
        <v>30</v>
      </c>
      <c r="E3175" t="s">
        <v>1500</v>
      </c>
      <c r="F3175" t="s">
        <v>1501</v>
      </c>
      <c r="G3175" t="s">
        <v>68</v>
      </c>
      <c r="H3175">
        <v>1</v>
      </c>
      <c r="I3175" t="s">
        <v>1445</v>
      </c>
      <c r="J3175" t="s">
        <v>1446</v>
      </c>
      <c r="K3175" t="s">
        <v>68</v>
      </c>
      <c r="L3175">
        <v>36</v>
      </c>
      <c r="M3175" t="s">
        <v>28</v>
      </c>
      <c r="N3175" t="s">
        <v>31</v>
      </c>
      <c r="P3175" cm="1">
        <f t="array" ref="P317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75" s="19" t="s">
        <v>406</v>
      </c>
    </row>
    <row r="3176" spans="2:18" hidden="1">
      <c r="B3176" t="s">
        <v>63</v>
      </c>
      <c r="C3176" t="s">
        <v>27</v>
      </c>
      <c r="D3176" t="s">
        <v>30</v>
      </c>
      <c r="E3176" t="s">
        <v>1500</v>
      </c>
      <c r="F3176" t="s">
        <v>1501</v>
      </c>
      <c r="G3176" t="s">
        <v>68</v>
      </c>
      <c r="H3176">
        <v>1</v>
      </c>
      <c r="I3176" t="s">
        <v>1443</v>
      </c>
      <c r="J3176" t="s">
        <v>1444</v>
      </c>
      <c r="K3176" t="s">
        <v>68</v>
      </c>
      <c r="L3176">
        <v>36</v>
      </c>
      <c r="M3176" t="s">
        <v>28</v>
      </c>
      <c r="N3176" t="s">
        <v>31</v>
      </c>
      <c r="P3176" cm="1">
        <f t="array" ref="P317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76" s="19" t="s">
        <v>406</v>
      </c>
    </row>
    <row r="3177" spans="2:18" hidden="1">
      <c r="B3177" t="s">
        <v>63</v>
      </c>
      <c r="C3177" t="s">
        <v>27</v>
      </c>
      <c r="D3177" t="s">
        <v>30</v>
      </c>
      <c r="E3177" t="s">
        <v>1500</v>
      </c>
      <c r="F3177" t="s">
        <v>1501</v>
      </c>
      <c r="G3177" t="s">
        <v>68</v>
      </c>
      <c r="H3177">
        <v>1</v>
      </c>
      <c r="I3177" t="s">
        <v>248</v>
      </c>
      <c r="J3177" t="s">
        <v>968</v>
      </c>
      <c r="K3177" t="s">
        <v>106</v>
      </c>
      <c r="L3177">
        <v>1.5396480000000001</v>
      </c>
      <c r="M3177" t="s">
        <v>29</v>
      </c>
      <c r="N3177" t="s">
        <v>38</v>
      </c>
      <c r="P3177" cm="1">
        <f t="array" ref="P317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77" s="19" t="s">
        <v>406</v>
      </c>
    </row>
    <row r="3178" spans="2:18" hidden="1">
      <c r="B3178" t="s">
        <v>63</v>
      </c>
      <c r="C3178" t="s">
        <v>27</v>
      </c>
      <c r="D3178" t="s">
        <v>30</v>
      </c>
      <c r="E3178" t="s">
        <v>1500</v>
      </c>
      <c r="F3178" t="s">
        <v>1501</v>
      </c>
      <c r="G3178" t="s">
        <v>68</v>
      </c>
      <c r="H3178">
        <v>1</v>
      </c>
      <c r="I3178" t="s">
        <v>1372</v>
      </c>
      <c r="J3178" t="s">
        <v>1373</v>
      </c>
      <c r="K3178" t="s">
        <v>68</v>
      </c>
      <c r="L3178">
        <v>1</v>
      </c>
      <c r="M3178" t="s">
        <v>29</v>
      </c>
      <c r="N3178" t="s">
        <v>35</v>
      </c>
      <c r="P3178" cm="1">
        <f t="array" ref="P317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178" s="19" t="s">
        <v>406</v>
      </c>
    </row>
    <row r="3179" spans="2:18" hidden="1">
      <c r="B3179" t="s">
        <v>63</v>
      </c>
      <c r="C3179" t="s">
        <v>27</v>
      </c>
      <c r="D3179" t="s">
        <v>30</v>
      </c>
      <c r="E3179" t="s">
        <v>1500</v>
      </c>
      <c r="F3179" t="s">
        <v>1501</v>
      </c>
      <c r="G3179" t="s">
        <v>68</v>
      </c>
      <c r="H3179">
        <v>1</v>
      </c>
      <c r="I3179" t="s">
        <v>227</v>
      </c>
      <c r="J3179" t="s">
        <v>228</v>
      </c>
      <c r="K3179" t="s">
        <v>23</v>
      </c>
      <c r="L3179">
        <v>1.3759999999999999</v>
      </c>
      <c r="M3179" t="s">
        <v>29</v>
      </c>
      <c r="N3179" t="s">
        <v>41</v>
      </c>
      <c r="P3179" cm="1">
        <f t="array" ref="P317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179" s="19" t="s">
        <v>406</v>
      </c>
    </row>
    <row r="3180" spans="2:18" hidden="1">
      <c r="B3180" t="s">
        <v>64</v>
      </c>
      <c r="C3180" t="s">
        <v>26</v>
      </c>
      <c r="D3180" t="s">
        <v>1418</v>
      </c>
      <c r="E3180" t="s">
        <v>1502</v>
      </c>
      <c r="F3180" t="s">
        <v>1503</v>
      </c>
      <c r="G3180" t="s">
        <v>68</v>
      </c>
      <c r="H3180">
        <v>1</v>
      </c>
      <c r="I3180" t="s">
        <v>229</v>
      </c>
      <c r="J3180" t="s">
        <v>230</v>
      </c>
      <c r="K3180" t="s">
        <v>23</v>
      </c>
      <c r="L3180">
        <v>7.66</v>
      </c>
      <c r="M3180" t="s">
        <v>28</v>
      </c>
      <c r="N3180" t="s">
        <v>36</v>
      </c>
      <c r="P3180" cm="1">
        <f t="array" ref="P31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80" s="19" t="s">
        <v>406</v>
      </c>
    </row>
    <row r="3181" spans="2:18" hidden="1">
      <c r="B3181" t="s">
        <v>64</v>
      </c>
      <c r="C3181" t="s">
        <v>26</v>
      </c>
      <c r="D3181" t="s">
        <v>1418</v>
      </c>
      <c r="E3181" t="s">
        <v>1502</v>
      </c>
      <c r="F3181" t="s">
        <v>1503</v>
      </c>
      <c r="G3181" t="s">
        <v>68</v>
      </c>
      <c r="H3181">
        <v>1</v>
      </c>
      <c r="I3181" t="s">
        <v>1504</v>
      </c>
      <c r="J3181" t="s">
        <v>1505</v>
      </c>
      <c r="K3181" t="s">
        <v>68</v>
      </c>
      <c r="L3181">
        <v>1</v>
      </c>
      <c r="M3181" t="s">
        <v>28</v>
      </c>
      <c r="N3181" t="s">
        <v>30</v>
      </c>
      <c r="P3181" cm="1">
        <f t="array" ref="P31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81" s="19" t="s">
        <v>406</v>
      </c>
    </row>
    <row r="3182" spans="2:18" hidden="1">
      <c r="B3182" t="s">
        <v>64</v>
      </c>
      <c r="C3182" t="s">
        <v>26</v>
      </c>
      <c r="D3182" t="s">
        <v>1418</v>
      </c>
      <c r="E3182" t="s">
        <v>1502</v>
      </c>
      <c r="F3182" t="s">
        <v>1503</v>
      </c>
      <c r="G3182" t="s">
        <v>68</v>
      </c>
      <c r="H3182">
        <v>1</v>
      </c>
      <c r="I3182" s="19" t="s">
        <v>500</v>
      </c>
      <c r="J3182" s="19" t="s">
        <v>1116</v>
      </c>
      <c r="K3182" t="s">
        <v>68</v>
      </c>
      <c r="L3182">
        <v>1</v>
      </c>
      <c r="M3182" t="s">
        <v>29</v>
      </c>
      <c r="N3182" t="s">
        <v>43</v>
      </c>
      <c r="P3182" cm="1">
        <f t="array" ref="P31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82" s="19" t="s">
        <v>406</v>
      </c>
    </row>
    <row r="3183" spans="2:18" hidden="1">
      <c r="B3183" t="s">
        <v>64</v>
      </c>
      <c r="C3183" t="s">
        <v>26</v>
      </c>
      <c r="D3183" t="s">
        <v>1418</v>
      </c>
      <c r="E3183" t="s">
        <v>1502</v>
      </c>
      <c r="F3183" t="s">
        <v>1503</v>
      </c>
      <c r="G3183" t="s">
        <v>68</v>
      </c>
      <c r="H3183">
        <v>1</v>
      </c>
      <c r="I3183" t="s">
        <v>1307</v>
      </c>
      <c r="J3183" t="s">
        <v>1308</v>
      </c>
      <c r="K3183" t="s">
        <v>68</v>
      </c>
      <c r="L3183">
        <v>1</v>
      </c>
      <c r="M3183" t="s">
        <v>29</v>
      </c>
      <c r="N3183" t="s">
        <v>42</v>
      </c>
      <c r="P3183" cm="1">
        <f t="array" ref="P31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83" s="19" t="s">
        <v>406</v>
      </c>
    </row>
    <row r="3184" spans="2:18" hidden="1">
      <c r="B3184" t="s">
        <v>64</v>
      </c>
      <c r="C3184" t="s">
        <v>26</v>
      </c>
      <c r="D3184" t="s">
        <v>1418</v>
      </c>
      <c r="E3184" t="s">
        <v>1502</v>
      </c>
      <c r="F3184" t="s">
        <v>1503</v>
      </c>
      <c r="G3184" t="s">
        <v>512</v>
      </c>
      <c r="H3184">
        <v>1</v>
      </c>
      <c r="I3184" t="s">
        <v>513</v>
      </c>
      <c r="J3184" t="s">
        <v>514</v>
      </c>
      <c r="K3184" t="s">
        <v>512</v>
      </c>
      <c r="L3184">
        <v>1</v>
      </c>
      <c r="M3184" t="s">
        <v>29</v>
      </c>
      <c r="N3184" t="s">
        <v>19</v>
      </c>
      <c r="P3184" cm="1">
        <f t="array" ref="P31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84" s="19" t="s">
        <v>406</v>
      </c>
    </row>
    <row r="3185" spans="2:18" hidden="1">
      <c r="B3185" t="s">
        <v>64</v>
      </c>
      <c r="C3185" t="s">
        <v>26</v>
      </c>
      <c r="D3185" t="s">
        <v>1418</v>
      </c>
      <c r="E3185" t="s">
        <v>1502</v>
      </c>
      <c r="F3185" t="s">
        <v>1503</v>
      </c>
      <c r="G3185" t="s">
        <v>512</v>
      </c>
      <c r="H3185">
        <v>1</v>
      </c>
      <c r="I3185" t="s">
        <v>752</v>
      </c>
      <c r="J3185" t="s">
        <v>955</v>
      </c>
      <c r="K3185" t="s">
        <v>512</v>
      </c>
      <c r="L3185">
        <v>1</v>
      </c>
      <c r="M3185" t="s">
        <v>29</v>
      </c>
      <c r="N3185" t="s">
        <v>19</v>
      </c>
      <c r="P3185" cm="1">
        <f t="array" ref="P31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85" s="19" t="s">
        <v>406</v>
      </c>
    </row>
    <row r="3186" spans="2:18" hidden="1">
      <c r="B3186" t="s">
        <v>64</v>
      </c>
      <c r="C3186" t="s">
        <v>26</v>
      </c>
      <c r="D3186" t="s">
        <v>1418</v>
      </c>
      <c r="E3186" t="s">
        <v>1502</v>
      </c>
      <c r="F3186" t="s">
        <v>1503</v>
      </c>
      <c r="G3186" t="s">
        <v>512</v>
      </c>
      <c r="H3186">
        <v>1</v>
      </c>
      <c r="I3186" t="s">
        <v>753</v>
      </c>
      <c r="J3186" t="s">
        <v>956</v>
      </c>
      <c r="K3186" t="s">
        <v>512</v>
      </c>
      <c r="L3186">
        <v>1</v>
      </c>
      <c r="M3186" t="s">
        <v>29</v>
      </c>
      <c r="N3186" t="s">
        <v>19</v>
      </c>
      <c r="P3186" cm="1">
        <f t="array" ref="P31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86" s="19" t="s">
        <v>406</v>
      </c>
    </row>
    <row r="3187" spans="2:18" hidden="1">
      <c r="B3187" t="s">
        <v>64</v>
      </c>
      <c r="C3187" t="s">
        <v>26</v>
      </c>
      <c r="D3187" t="s">
        <v>1418</v>
      </c>
      <c r="E3187" t="s">
        <v>1502</v>
      </c>
      <c r="F3187" t="s">
        <v>1503</v>
      </c>
      <c r="G3187" t="s">
        <v>512</v>
      </c>
      <c r="H3187">
        <v>1</v>
      </c>
      <c r="I3187" t="s">
        <v>755</v>
      </c>
      <c r="J3187" t="s">
        <v>957</v>
      </c>
      <c r="K3187" t="s">
        <v>512</v>
      </c>
      <c r="L3187">
        <v>1</v>
      </c>
      <c r="M3187" t="s">
        <v>29</v>
      </c>
      <c r="N3187" t="s">
        <v>19</v>
      </c>
      <c r="P3187" cm="1">
        <f t="array" ref="P31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87" s="19" t="s">
        <v>406</v>
      </c>
    </row>
    <row r="3188" spans="2:18" hidden="1">
      <c r="B3188" t="s">
        <v>64</v>
      </c>
      <c r="C3188" t="s">
        <v>26</v>
      </c>
      <c r="D3188" t="s">
        <v>1418</v>
      </c>
      <c r="E3188" t="s">
        <v>1502</v>
      </c>
      <c r="F3188" t="s">
        <v>1503</v>
      </c>
      <c r="G3188" t="s">
        <v>512</v>
      </c>
      <c r="H3188">
        <v>1</v>
      </c>
      <c r="I3188" t="s">
        <v>757</v>
      </c>
      <c r="J3188" t="s">
        <v>958</v>
      </c>
      <c r="K3188" t="s">
        <v>512</v>
      </c>
      <c r="L3188">
        <v>1</v>
      </c>
      <c r="M3188" t="s">
        <v>29</v>
      </c>
      <c r="N3188" t="s">
        <v>19</v>
      </c>
      <c r="P3188" cm="1">
        <f t="array" ref="P31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88" s="19" t="s">
        <v>406</v>
      </c>
    </row>
    <row r="3189" spans="2:18" hidden="1">
      <c r="B3189" t="s">
        <v>63</v>
      </c>
      <c r="C3189" t="s">
        <v>27</v>
      </c>
      <c r="D3189" t="s">
        <v>30</v>
      </c>
      <c r="E3189" t="s">
        <v>1504</v>
      </c>
      <c r="F3189" t="s">
        <v>1505</v>
      </c>
      <c r="G3189" t="s">
        <v>68</v>
      </c>
      <c r="H3189">
        <v>1</v>
      </c>
      <c r="I3189" t="s">
        <v>1374</v>
      </c>
      <c r="J3189" t="s">
        <v>1375</v>
      </c>
      <c r="K3189" t="s">
        <v>68</v>
      </c>
      <c r="L3189">
        <v>1</v>
      </c>
      <c r="M3189" t="s">
        <v>29</v>
      </c>
      <c r="N3189" t="s">
        <v>34</v>
      </c>
      <c r="P3189" cm="1">
        <f t="array" ref="P318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189" s="19" t="s">
        <v>406</v>
      </c>
    </row>
    <row r="3190" spans="2:18" hidden="1">
      <c r="B3190" t="s">
        <v>63</v>
      </c>
      <c r="C3190" t="s">
        <v>27</v>
      </c>
      <c r="D3190" t="s">
        <v>30</v>
      </c>
      <c r="E3190" t="s">
        <v>1504</v>
      </c>
      <c r="F3190" t="s">
        <v>1505</v>
      </c>
      <c r="G3190" t="s">
        <v>68</v>
      </c>
      <c r="H3190">
        <v>1</v>
      </c>
      <c r="I3190" t="s">
        <v>1361</v>
      </c>
      <c r="J3190" t="s">
        <v>1362</v>
      </c>
      <c r="K3190" t="s">
        <v>68</v>
      </c>
      <c r="L3190">
        <v>5</v>
      </c>
      <c r="M3190" t="s">
        <v>29</v>
      </c>
      <c r="N3190" t="s">
        <v>19</v>
      </c>
      <c r="P3190" cm="1">
        <f t="array" ref="P3190">IF(BOM_NOUR[[#This Row],[STAGE]]="05.Assembly",
SUMPRODUCT(--(BOM_NOUR[[#This Row],[STAGE]]=TW_T[STAGE])*(BOM_NOUR[[#This Row],[Mgroup]]=TW_T[Mgroup]),TW_T[TW]),
SUMPRODUCT(--(BOM_NOUR[[#This Row],[STAGE]]=TW_T[STAGE]),TW_T[TW]))</f>
        <v>0</v>
      </c>
      <c r="R3190" s="19" t="s">
        <v>406</v>
      </c>
    </row>
    <row r="3191" spans="2:18" hidden="1">
      <c r="B3191" t="s">
        <v>63</v>
      </c>
      <c r="C3191" t="s">
        <v>27</v>
      </c>
      <c r="D3191" t="s">
        <v>30</v>
      </c>
      <c r="E3191" t="s">
        <v>1504</v>
      </c>
      <c r="F3191" t="s">
        <v>1505</v>
      </c>
      <c r="G3191" t="s">
        <v>68</v>
      </c>
      <c r="H3191">
        <v>1</v>
      </c>
      <c r="I3191" t="s">
        <v>1445</v>
      </c>
      <c r="J3191" t="s">
        <v>1446</v>
      </c>
      <c r="K3191" t="s">
        <v>68</v>
      </c>
      <c r="L3191">
        <v>36</v>
      </c>
      <c r="M3191" t="s">
        <v>28</v>
      </c>
      <c r="N3191" t="s">
        <v>31</v>
      </c>
      <c r="P3191" cm="1">
        <f t="array" ref="P319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91" s="19" t="s">
        <v>406</v>
      </c>
    </row>
    <row r="3192" spans="2:18" hidden="1">
      <c r="B3192" t="s">
        <v>63</v>
      </c>
      <c r="C3192" t="s">
        <v>27</v>
      </c>
      <c r="D3192" t="s">
        <v>30</v>
      </c>
      <c r="E3192" t="s">
        <v>1504</v>
      </c>
      <c r="F3192" t="s">
        <v>1505</v>
      </c>
      <c r="G3192" t="s">
        <v>68</v>
      </c>
      <c r="H3192">
        <v>1</v>
      </c>
      <c r="I3192" t="s">
        <v>1443</v>
      </c>
      <c r="J3192" t="s">
        <v>1444</v>
      </c>
      <c r="K3192" t="s">
        <v>68</v>
      </c>
      <c r="L3192">
        <v>36</v>
      </c>
      <c r="M3192" t="s">
        <v>28</v>
      </c>
      <c r="N3192" t="s">
        <v>31</v>
      </c>
      <c r="P3192" cm="1">
        <f t="array" ref="P319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92" s="19" t="s">
        <v>406</v>
      </c>
    </row>
    <row r="3193" spans="2:18" hidden="1">
      <c r="B3193" t="s">
        <v>63</v>
      </c>
      <c r="C3193" t="s">
        <v>27</v>
      </c>
      <c r="D3193" t="s">
        <v>30</v>
      </c>
      <c r="E3193" t="s">
        <v>1504</v>
      </c>
      <c r="F3193" t="s">
        <v>1505</v>
      </c>
      <c r="G3193" t="s">
        <v>68</v>
      </c>
      <c r="H3193">
        <v>1</v>
      </c>
      <c r="I3193" t="s">
        <v>248</v>
      </c>
      <c r="J3193" t="s">
        <v>968</v>
      </c>
      <c r="K3193" t="s">
        <v>106</v>
      </c>
      <c r="L3193">
        <v>1.5396480000000001</v>
      </c>
      <c r="M3193" t="s">
        <v>29</v>
      </c>
      <c r="N3193" t="s">
        <v>38</v>
      </c>
      <c r="P3193" cm="1">
        <f t="array" ref="P319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193" s="19" t="s">
        <v>406</v>
      </c>
    </row>
    <row r="3194" spans="2:18" hidden="1">
      <c r="B3194" t="s">
        <v>63</v>
      </c>
      <c r="C3194" t="s">
        <v>27</v>
      </c>
      <c r="D3194" t="s">
        <v>30</v>
      </c>
      <c r="E3194" t="s">
        <v>1504</v>
      </c>
      <c r="F3194" t="s">
        <v>1505</v>
      </c>
      <c r="G3194" t="s">
        <v>68</v>
      </c>
      <c r="H3194">
        <v>1</v>
      </c>
      <c r="I3194" t="s">
        <v>1385</v>
      </c>
      <c r="J3194" t="s">
        <v>1386</v>
      </c>
      <c r="K3194" t="s">
        <v>68</v>
      </c>
      <c r="L3194">
        <v>1</v>
      </c>
      <c r="M3194" t="s">
        <v>29</v>
      </c>
      <c r="N3194" t="s">
        <v>35</v>
      </c>
      <c r="P3194" cm="1">
        <f t="array" ref="P319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194" s="19" t="s">
        <v>406</v>
      </c>
    </row>
    <row r="3195" spans="2:18" hidden="1">
      <c r="B3195" t="s">
        <v>63</v>
      </c>
      <c r="C3195" t="s">
        <v>27</v>
      </c>
      <c r="D3195" t="s">
        <v>30</v>
      </c>
      <c r="E3195" t="s">
        <v>1504</v>
      </c>
      <c r="F3195" t="s">
        <v>1505</v>
      </c>
      <c r="G3195" t="s">
        <v>68</v>
      </c>
      <c r="H3195">
        <v>1</v>
      </c>
      <c r="I3195" t="s">
        <v>227</v>
      </c>
      <c r="J3195" t="s">
        <v>228</v>
      </c>
      <c r="K3195" t="s">
        <v>23</v>
      </c>
      <c r="L3195">
        <v>1.3759999999999999</v>
      </c>
      <c r="M3195" t="s">
        <v>29</v>
      </c>
      <c r="N3195" t="s">
        <v>41</v>
      </c>
      <c r="P3195" cm="1">
        <f t="array" ref="P319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195" s="19" t="s">
        <v>406</v>
      </c>
    </row>
    <row r="3196" spans="2:18" hidden="1">
      <c r="B3196" t="s">
        <v>64</v>
      </c>
      <c r="C3196" t="s">
        <v>26</v>
      </c>
      <c r="D3196" t="s">
        <v>1418</v>
      </c>
      <c r="E3196" t="s">
        <v>1506</v>
      </c>
      <c r="F3196" t="s">
        <v>1507</v>
      </c>
      <c r="G3196" t="s">
        <v>68</v>
      </c>
      <c r="H3196">
        <v>1</v>
      </c>
      <c r="I3196" t="s">
        <v>229</v>
      </c>
      <c r="J3196" t="s">
        <v>230</v>
      </c>
      <c r="K3196" t="s">
        <v>23</v>
      </c>
      <c r="L3196">
        <v>7.66</v>
      </c>
      <c r="M3196" t="s">
        <v>28</v>
      </c>
      <c r="N3196" t="s">
        <v>36</v>
      </c>
      <c r="P3196" cm="1">
        <f t="array" ref="P31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96" s="19" t="s">
        <v>406</v>
      </c>
    </row>
    <row r="3197" spans="2:18" hidden="1">
      <c r="B3197" t="s">
        <v>64</v>
      </c>
      <c r="C3197" t="s">
        <v>26</v>
      </c>
      <c r="D3197" t="s">
        <v>1418</v>
      </c>
      <c r="E3197" t="s">
        <v>1506</v>
      </c>
      <c r="F3197" t="s">
        <v>1507</v>
      </c>
      <c r="G3197" t="s">
        <v>68</v>
      </c>
      <c r="H3197">
        <v>1</v>
      </c>
      <c r="I3197" t="s">
        <v>1508</v>
      </c>
      <c r="J3197" t="s">
        <v>1509</v>
      </c>
      <c r="K3197" t="s">
        <v>68</v>
      </c>
      <c r="L3197">
        <v>1</v>
      </c>
      <c r="M3197" t="s">
        <v>28</v>
      </c>
      <c r="N3197" t="s">
        <v>30</v>
      </c>
      <c r="P3197" cm="1">
        <f t="array" ref="P31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97" s="19" t="s">
        <v>406</v>
      </c>
    </row>
    <row r="3198" spans="2:18" hidden="1">
      <c r="B3198" t="s">
        <v>64</v>
      </c>
      <c r="C3198" t="s">
        <v>26</v>
      </c>
      <c r="D3198" t="s">
        <v>1418</v>
      </c>
      <c r="E3198" t="s">
        <v>1506</v>
      </c>
      <c r="F3198" t="s">
        <v>1507</v>
      </c>
      <c r="G3198" t="s">
        <v>68</v>
      </c>
      <c r="H3198">
        <v>1</v>
      </c>
      <c r="I3198" s="19" t="s">
        <v>500</v>
      </c>
      <c r="J3198" s="19" t="s">
        <v>1116</v>
      </c>
      <c r="K3198" t="s">
        <v>68</v>
      </c>
      <c r="L3198">
        <v>1</v>
      </c>
      <c r="M3198" t="s">
        <v>29</v>
      </c>
      <c r="N3198" t="s">
        <v>43</v>
      </c>
      <c r="P3198" cm="1">
        <f t="array" ref="P31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98" s="19" t="s">
        <v>406</v>
      </c>
    </row>
    <row r="3199" spans="2:18" hidden="1">
      <c r="B3199" t="s">
        <v>64</v>
      </c>
      <c r="C3199" t="s">
        <v>26</v>
      </c>
      <c r="D3199" t="s">
        <v>1418</v>
      </c>
      <c r="E3199" t="s">
        <v>1506</v>
      </c>
      <c r="F3199" t="s">
        <v>1507</v>
      </c>
      <c r="G3199" t="s">
        <v>68</v>
      </c>
      <c r="H3199">
        <v>1</v>
      </c>
      <c r="I3199" t="s">
        <v>1307</v>
      </c>
      <c r="J3199" t="s">
        <v>1308</v>
      </c>
      <c r="K3199" t="s">
        <v>68</v>
      </c>
      <c r="L3199">
        <v>1</v>
      </c>
      <c r="M3199" t="s">
        <v>29</v>
      </c>
      <c r="N3199" t="s">
        <v>42</v>
      </c>
      <c r="P3199" cm="1">
        <f t="array" ref="P31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199" s="19" t="s">
        <v>406</v>
      </c>
    </row>
    <row r="3200" spans="2:18" hidden="1">
      <c r="B3200" t="s">
        <v>64</v>
      </c>
      <c r="C3200" t="s">
        <v>26</v>
      </c>
      <c r="D3200" t="s">
        <v>1418</v>
      </c>
      <c r="E3200" t="s">
        <v>1506</v>
      </c>
      <c r="F3200" t="s">
        <v>1507</v>
      </c>
      <c r="G3200" t="s">
        <v>512</v>
      </c>
      <c r="H3200">
        <v>1</v>
      </c>
      <c r="I3200" t="s">
        <v>513</v>
      </c>
      <c r="J3200" t="s">
        <v>514</v>
      </c>
      <c r="K3200" t="s">
        <v>512</v>
      </c>
      <c r="L3200">
        <v>1</v>
      </c>
      <c r="M3200" t="s">
        <v>29</v>
      </c>
      <c r="N3200" t="s">
        <v>19</v>
      </c>
      <c r="P3200" cm="1">
        <f t="array" ref="P32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00" s="19" t="s">
        <v>406</v>
      </c>
    </row>
    <row r="3201" spans="2:18" hidden="1">
      <c r="B3201" t="s">
        <v>64</v>
      </c>
      <c r="C3201" t="s">
        <v>26</v>
      </c>
      <c r="D3201" t="s">
        <v>1418</v>
      </c>
      <c r="E3201" t="s">
        <v>1506</v>
      </c>
      <c r="F3201" t="s">
        <v>1507</v>
      </c>
      <c r="G3201" t="s">
        <v>512</v>
      </c>
      <c r="H3201">
        <v>1</v>
      </c>
      <c r="I3201" t="s">
        <v>752</v>
      </c>
      <c r="J3201" t="s">
        <v>955</v>
      </c>
      <c r="K3201" t="s">
        <v>512</v>
      </c>
      <c r="L3201">
        <v>1</v>
      </c>
      <c r="M3201" t="s">
        <v>29</v>
      </c>
      <c r="N3201" t="s">
        <v>19</v>
      </c>
      <c r="P3201" cm="1">
        <f t="array" ref="P32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01" s="19" t="s">
        <v>406</v>
      </c>
    </row>
    <row r="3202" spans="2:18" hidden="1">
      <c r="B3202" t="s">
        <v>64</v>
      </c>
      <c r="C3202" t="s">
        <v>26</v>
      </c>
      <c r="D3202" t="s">
        <v>1418</v>
      </c>
      <c r="E3202" t="s">
        <v>1506</v>
      </c>
      <c r="F3202" t="s">
        <v>1507</v>
      </c>
      <c r="G3202" t="s">
        <v>512</v>
      </c>
      <c r="H3202">
        <v>1</v>
      </c>
      <c r="I3202" t="s">
        <v>753</v>
      </c>
      <c r="J3202" t="s">
        <v>956</v>
      </c>
      <c r="K3202" t="s">
        <v>512</v>
      </c>
      <c r="L3202">
        <v>1</v>
      </c>
      <c r="M3202" t="s">
        <v>29</v>
      </c>
      <c r="N3202" t="s">
        <v>19</v>
      </c>
      <c r="P3202" cm="1">
        <f t="array" ref="P32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02" s="19" t="s">
        <v>406</v>
      </c>
    </row>
    <row r="3203" spans="2:18" hidden="1">
      <c r="B3203" t="s">
        <v>64</v>
      </c>
      <c r="C3203" t="s">
        <v>26</v>
      </c>
      <c r="D3203" t="s">
        <v>1418</v>
      </c>
      <c r="E3203" t="s">
        <v>1506</v>
      </c>
      <c r="F3203" t="s">
        <v>1507</v>
      </c>
      <c r="G3203" t="s">
        <v>512</v>
      </c>
      <c r="H3203">
        <v>1</v>
      </c>
      <c r="I3203" t="s">
        <v>755</v>
      </c>
      <c r="J3203" t="s">
        <v>957</v>
      </c>
      <c r="K3203" t="s">
        <v>512</v>
      </c>
      <c r="L3203">
        <v>1</v>
      </c>
      <c r="M3203" t="s">
        <v>29</v>
      </c>
      <c r="N3203" t="s">
        <v>19</v>
      </c>
      <c r="P3203" cm="1">
        <f t="array" ref="P32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03" s="19" t="s">
        <v>406</v>
      </c>
    </row>
    <row r="3204" spans="2:18" hidden="1">
      <c r="B3204" t="s">
        <v>64</v>
      </c>
      <c r="C3204" t="s">
        <v>26</v>
      </c>
      <c r="D3204" t="s">
        <v>1418</v>
      </c>
      <c r="E3204" t="s">
        <v>1506</v>
      </c>
      <c r="F3204" t="s">
        <v>1507</v>
      </c>
      <c r="G3204" t="s">
        <v>512</v>
      </c>
      <c r="H3204">
        <v>1</v>
      </c>
      <c r="I3204" t="s">
        <v>757</v>
      </c>
      <c r="J3204" t="s">
        <v>958</v>
      </c>
      <c r="K3204" t="s">
        <v>512</v>
      </c>
      <c r="L3204">
        <v>1</v>
      </c>
      <c r="M3204" t="s">
        <v>29</v>
      </c>
      <c r="N3204" t="s">
        <v>19</v>
      </c>
      <c r="P3204" cm="1">
        <f t="array" ref="P32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04" s="19" t="s">
        <v>406</v>
      </c>
    </row>
    <row r="3205" spans="2:18" hidden="1">
      <c r="B3205" t="s">
        <v>63</v>
      </c>
      <c r="C3205" t="s">
        <v>27</v>
      </c>
      <c r="D3205" t="s">
        <v>30</v>
      </c>
      <c r="E3205" t="s">
        <v>1508</v>
      </c>
      <c r="F3205" t="s">
        <v>1510</v>
      </c>
      <c r="G3205" t="s">
        <v>68</v>
      </c>
      <c r="H3205">
        <v>1</v>
      </c>
      <c r="I3205" t="s">
        <v>1374</v>
      </c>
      <c r="J3205" t="s">
        <v>1375</v>
      </c>
      <c r="K3205" t="s">
        <v>68</v>
      </c>
      <c r="L3205">
        <v>1</v>
      </c>
      <c r="M3205" t="s">
        <v>29</v>
      </c>
      <c r="N3205" t="s">
        <v>34</v>
      </c>
      <c r="P3205" cm="1">
        <f t="array" ref="P320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205" s="19" t="s">
        <v>406</v>
      </c>
    </row>
    <row r="3206" spans="2:18" hidden="1">
      <c r="B3206" t="s">
        <v>63</v>
      </c>
      <c r="C3206" t="s">
        <v>27</v>
      </c>
      <c r="D3206" t="s">
        <v>30</v>
      </c>
      <c r="E3206" t="s">
        <v>1508</v>
      </c>
      <c r="F3206" t="s">
        <v>1510</v>
      </c>
      <c r="G3206" t="s">
        <v>68</v>
      </c>
      <c r="H3206">
        <v>1</v>
      </c>
      <c r="I3206" t="s">
        <v>1361</v>
      </c>
      <c r="J3206" t="s">
        <v>1362</v>
      </c>
      <c r="K3206" t="s">
        <v>68</v>
      </c>
      <c r="L3206">
        <v>5</v>
      </c>
      <c r="M3206" t="s">
        <v>29</v>
      </c>
      <c r="N3206" t="s">
        <v>19</v>
      </c>
      <c r="P3206" cm="1">
        <f t="array" ref="P3206">IF(BOM_NOUR[[#This Row],[STAGE]]="05.Assembly",
SUMPRODUCT(--(BOM_NOUR[[#This Row],[STAGE]]=TW_T[STAGE])*(BOM_NOUR[[#This Row],[Mgroup]]=TW_T[Mgroup]),TW_T[TW]),
SUMPRODUCT(--(BOM_NOUR[[#This Row],[STAGE]]=TW_T[STAGE]),TW_T[TW]))</f>
        <v>0</v>
      </c>
      <c r="R3206" s="19" t="s">
        <v>406</v>
      </c>
    </row>
    <row r="3207" spans="2:18" hidden="1">
      <c r="B3207" t="s">
        <v>63</v>
      </c>
      <c r="C3207" t="s">
        <v>27</v>
      </c>
      <c r="D3207" t="s">
        <v>30</v>
      </c>
      <c r="E3207" t="s">
        <v>1508</v>
      </c>
      <c r="F3207" t="s">
        <v>1510</v>
      </c>
      <c r="G3207" t="s">
        <v>68</v>
      </c>
      <c r="H3207">
        <v>1</v>
      </c>
      <c r="I3207" t="s">
        <v>1445</v>
      </c>
      <c r="J3207" t="s">
        <v>1446</v>
      </c>
      <c r="K3207" t="s">
        <v>68</v>
      </c>
      <c r="L3207">
        <v>36</v>
      </c>
      <c r="M3207" t="s">
        <v>28</v>
      </c>
      <c r="N3207" t="s">
        <v>31</v>
      </c>
      <c r="P3207" cm="1">
        <f t="array" ref="P320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07" s="19" t="s">
        <v>406</v>
      </c>
    </row>
    <row r="3208" spans="2:18" hidden="1">
      <c r="B3208" t="s">
        <v>63</v>
      </c>
      <c r="C3208" t="s">
        <v>27</v>
      </c>
      <c r="D3208" t="s">
        <v>30</v>
      </c>
      <c r="E3208" t="s">
        <v>1508</v>
      </c>
      <c r="F3208" t="s">
        <v>1510</v>
      </c>
      <c r="G3208" t="s">
        <v>68</v>
      </c>
      <c r="H3208">
        <v>1</v>
      </c>
      <c r="I3208" t="s">
        <v>1443</v>
      </c>
      <c r="J3208" t="s">
        <v>1444</v>
      </c>
      <c r="K3208" t="s">
        <v>68</v>
      </c>
      <c r="L3208">
        <v>42</v>
      </c>
      <c r="M3208" t="s">
        <v>28</v>
      </c>
      <c r="N3208" t="s">
        <v>31</v>
      </c>
      <c r="P3208" cm="1">
        <f t="array" ref="P320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08" s="19" t="s">
        <v>406</v>
      </c>
    </row>
    <row r="3209" spans="2:18" hidden="1">
      <c r="B3209" t="s">
        <v>63</v>
      </c>
      <c r="C3209" t="s">
        <v>27</v>
      </c>
      <c r="D3209" t="s">
        <v>30</v>
      </c>
      <c r="E3209" t="s">
        <v>1508</v>
      </c>
      <c r="F3209" t="s">
        <v>1510</v>
      </c>
      <c r="G3209" t="s">
        <v>68</v>
      </c>
      <c r="H3209">
        <v>1</v>
      </c>
      <c r="I3209" t="s">
        <v>248</v>
      </c>
      <c r="J3209" t="s">
        <v>968</v>
      </c>
      <c r="K3209" t="s">
        <v>106</v>
      </c>
      <c r="L3209">
        <v>1.5396480000000001</v>
      </c>
      <c r="M3209" t="s">
        <v>29</v>
      </c>
      <c r="N3209" t="s">
        <v>38</v>
      </c>
      <c r="P3209" cm="1">
        <f t="array" ref="P320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09" s="19" t="s">
        <v>406</v>
      </c>
    </row>
    <row r="3210" spans="2:18" hidden="1">
      <c r="B3210" t="s">
        <v>63</v>
      </c>
      <c r="C3210" t="s">
        <v>27</v>
      </c>
      <c r="D3210" t="s">
        <v>30</v>
      </c>
      <c r="E3210" t="s">
        <v>1508</v>
      </c>
      <c r="F3210" t="s">
        <v>1510</v>
      </c>
      <c r="G3210" t="s">
        <v>68</v>
      </c>
      <c r="H3210">
        <v>1</v>
      </c>
      <c r="I3210" t="s">
        <v>1372</v>
      </c>
      <c r="J3210" t="s">
        <v>1373</v>
      </c>
      <c r="K3210" t="s">
        <v>68</v>
      </c>
      <c r="L3210">
        <v>1</v>
      </c>
      <c r="M3210" t="s">
        <v>29</v>
      </c>
      <c r="N3210" t="s">
        <v>35</v>
      </c>
      <c r="P3210" cm="1">
        <f t="array" ref="P321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210" s="19" t="s">
        <v>406</v>
      </c>
    </row>
    <row r="3211" spans="2:18" hidden="1">
      <c r="B3211" t="s">
        <v>63</v>
      </c>
      <c r="C3211" t="s">
        <v>27</v>
      </c>
      <c r="D3211" t="s">
        <v>30</v>
      </c>
      <c r="E3211" t="s">
        <v>1508</v>
      </c>
      <c r="F3211" t="s">
        <v>1510</v>
      </c>
      <c r="G3211" t="s">
        <v>68</v>
      </c>
      <c r="H3211">
        <v>1</v>
      </c>
      <c r="I3211" t="s">
        <v>227</v>
      </c>
      <c r="J3211" t="s">
        <v>228</v>
      </c>
      <c r="K3211" t="s">
        <v>23</v>
      </c>
      <c r="L3211">
        <v>1.3759999999999999</v>
      </c>
      <c r="M3211" t="s">
        <v>29</v>
      </c>
      <c r="N3211" t="s">
        <v>41</v>
      </c>
      <c r="P3211" cm="1">
        <f t="array" ref="P321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211" s="19" t="s">
        <v>406</v>
      </c>
    </row>
    <row r="3212" spans="2:18" hidden="1">
      <c r="B3212" t="s">
        <v>64</v>
      </c>
      <c r="C3212" t="s">
        <v>26</v>
      </c>
      <c r="D3212" t="s">
        <v>1418</v>
      </c>
      <c r="E3212" t="s">
        <v>1511</v>
      </c>
      <c r="F3212" t="s">
        <v>1512</v>
      </c>
      <c r="G3212" t="s">
        <v>68</v>
      </c>
      <c r="H3212">
        <v>1</v>
      </c>
      <c r="I3212" t="s">
        <v>229</v>
      </c>
      <c r="J3212" t="s">
        <v>230</v>
      </c>
      <c r="K3212" t="s">
        <v>23</v>
      </c>
      <c r="L3212">
        <v>7.66</v>
      </c>
      <c r="M3212" t="s">
        <v>28</v>
      </c>
      <c r="N3212" t="s">
        <v>36</v>
      </c>
      <c r="P3212" cm="1">
        <f t="array" ref="P32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12" s="19" t="s">
        <v>406</v>
      </c>
    </row>
    <row r="3213" spans="2:18" hidden="1">
      <c r="B3213" t="s">
        <v>64</v>
      </c>
      <c r="C3213" t="s">
        <v>26</v>
      </c>
      <c r="D3213" t="s">
        <v>1418</v>
      </c>
      <c r="E3213" t="s">
        <v>1511</v>
      </c>
      <c r="F3213" t="s">
        <v>1512</v>
      </c>
      <c r="G3213" t="s">
        <v>68</v>
      </c>
      <c r="H3213">
        <v>1</v>
      </c>
      <c r="I3213" t="s">
        <v>1513</v>
      </c>
      <c r="J3213" t="s">
        <v>1514</v>
      </c>
      <c r="K3213" t="s">
        <v>68</v>
      </c>
      <c r="L3213">
        <v>1</v>
      </c>
      <c r="M3213" t="s">
        <v>28</v>
      </c>
      <c r="N3213" t="s">
        <v>30</v>
      </c>
      <c r="P3213" cm="1">
        <f t="array" ref="P32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13" s="19" t="s">
        <v>406</v>
      </c>
    </row>
    <row r="3214" spans="2:18" hidden="1">
      <c r="B3214" t="s">
        <v>64</v>
      </c>
      <c r="C3214" t="s">
        <v>26</v>
      </c>
      <c r="D3214" t="s">
        <v>1418</v>
      </c>
      <c r="E3214" t="s">
        <v>1511</v>
      </c>
      <c r="F3214" t="s">
        <v>1512</v>
      </c>
      <c r="G3214" t="s">
        <v>68</v>
      </c>
      <c r="H3214">
        <v>1</v>
      </c>
      <c r="I3214" s="19" t="s">
        <v>500</v>
      </c>
      <c r="J3214" s="19" t="s">
        <v>1116</v>
      </c>
      <c r="K3214" t="s">
        <v>68</v>
      </c>
      <c r="L3214">
        <v>1</v>
      </c>
      <c r="M3214" t="s">
        <v>29</v>
      </c>
      <c r="N3214" t="s">
        <v>43</v>
      </c>
      <c r="P3214" cm="1">
        <f t="array" ref="P32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14" s="19" t="s">
        <v>406</v>
      </c>
    </row>
    <row r="3215" spans="2:18" hidden="1">
      <c r="B3215" t="s">
        <v>64</v>
      </c>
      <c r="C3215" t="s">
        <v>26</v>
      </c>
      <c r="D3215" t="s">
        <v>1418</v>
      </c>
      <c r="E3215" t="s">
        <v>1511</v>
      </c>
      <c r="F3215" t="s">
        <v>1512</v>
      </c>
      <c r="G3215" t="s">
        <v>68</v>
      </c>
      <c r="H3215">
        <v>1</v>
      </c>
      <c r="I3215" t="s">
        <v>1307</v>
      </c>
      <c r="J3215" t="s">
        <v>1308</v>
      </c>
      <c r="K3215" t="s">
        <v>68</v>
      </c>
      <c r="L3215">
        <v>1</v>
      </c>
      <c r="M3215" t="s">
        <v>29</v>
      </c>
      <c r="N3215" t="s">
        <v>42</v>
      </c>
      <c r="P3215" cm="1">
        <f t="array" ref="P32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15" s="19" t="s">
        <v>406</v>
      </c>
    </row>
    <row r="3216" spans="2:18" hidden="1">
      <c r="B3216" t="s">
        <v>64</v>
      </c>
      <c r="C3216" t="s">
        <v>26</v>
      </c>
      <c r="D3216" t="s">
        <v>1418</v>
      </c>
      <c r="E3216" t="s">
        <v>1511</v>
      </c>
      <c r="F3216" t="s">
        <v>1512</v>
      </c>
      <c r="G3216" t="s">
        <v>512</v>
      </c>
      <c r="H3216">
        <v>1</v>
      </c>
      <c r="I3216" t="s">
        <v>513</v>
      </c>
      <c r="J3216" t="s">
        <v>514</v>
      </c>
      <c r="K3216" t="s">
        <v>512</v>
      </c>
      <c r="L3216">
        <v>1</v>
      </c>
      <c r="M3216" t="s">
        <v>29</v>
      </c>
      <c r="N3216" t="s">
        <v>19</v>
      </c>
      <c r="P3216" cm="1">
        <f t="array" ref="P32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16" s="19" t="s">
        <v>406</v>
      </c>
    </row>
    <row r="3217" spans="2:18" hidden="1">
      <c r="B3217" t="s">
        <v>64</v>
      </c>
      <c r="C3217" t="s">
        <v>26</v>
      </c>
      <c r="D3217" t="s">
        <v>1418</v>
      </c>
      <c r="E3217" t="s">
        <v>1511</v>
      </c>
      <c r="F3217" t="s">
        <v>1512</v>
      </c>
      <c r="G3217" t="s">
        <v>512</v>
      </c>
      <c r="H3217">
        <v>1</v>
      </c>
      <c r="I3217" t="s">
        <v>752</v>
      </c>
      <c r="J3217" t="s">
        <v>955</v>
      </c>
      <c r="K3217" t="s">
        <v>512</v>
      </c>
      <c r="L3217">
        <v>1</v>
      </c>
      <c r="M3217" t="s">
        <v>29</v>
      </c>
      <c r="N3217" t="s">
        <v>19</v>
      </c>
      <c r="P3217" cm="1">
        <f t="array" ref="P32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17" s="19" t="s">
        <v>406</v>
      </c>
    </row>
    <row r="3218" spans="2:18" hidden="1">
      <c r="B3218" t="s">
        <v>64</v>
      </c>
      <c r="C3218" t="s">
        <v>26</v>
      </c>
      <c r="D3218" t="s">
        <v>1418</v>
      </c>
      <c r="E3218" t="s">
        <v>1511</v>
      </c>
      <c r="F3218" t="s">
        <v>1512</v>
      </c>
      <c r="G3218" t="s">
        <v>512</v>
      </c>
      <c r="H3218">
        <v>1</v>
      </c>
      <c r="I3218" t="s">
        <v>753</v>
      </c>
      <c r="J3218" t="s">
        <v>956</v>
      </c>
      <c r="K3218" t="s">
        <v>512</v>
      </c>
      <c r="L3218">
        <v>1</v>
      </c>
      <c r="M3218" t="s">
        <v>29</v>
      </c>
      <c r="N3218" t="s">
        <v>19</v>
      </c>
      <c r="P3218" cm="1">
        <f t="array" ref="P32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18" s="19" t="s">
        <v>406</v>
      </c>
    </row>
    <row r="3219" spans="2:18" hidden="1">
      <c r="B3219" t="s">
        <v>64</v>
      </c>
      <c r="C3219" t="s">
        <v>26</v>
      </c>
      <c r="D3219" t="s">
        <v>1418</v>
      </c>
      <c r="E3219" t="s">
        <v>1511</v>
      </c>
      <c r="F3219" t="s">
        <v>1512</v>
      </c>
      <c r="G3219" t="s">
        <v>512</v>
      </c>
      <c r="H3219">
        <v>1</v>
      </c>
      <c r="I3219" t="s">
        <v>755</v>
      </c>
      <c r="J3219" t="s">
        <v>957</v>
      </c>
      <c r="K3219" t="s">
        <v>512</v>
      </c>
      <c r="L3219">
        <v>1</v>
      </c>
      <c r="M3219" t="s">
        <v>29</v>
      </c>
      <c r="N3219" t="s">
        <v>19</v>
      </c>
      <c r="P3219" cm="1">
        <f t="array" ref="P32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19" s="19" t="s">
        <v>406</v>
      </c>
    </row>
    <row r="3220" spans="2:18" hidden="1">
      <c r="B3220" t="s">
        <v>64</v>
      </c>
      <c r="C3220" t="s">
        <v>26</v>
      </c>
      <c r="D3220" t="s">
        <v>1418</v>
      </c>
      <c r="E3220" t="s">
        <v>1511</v>
      </c>
      <c r="F3220" t="s">
        <v>1512</v>
      </c>
      <c r="G3220" t="s">
        <v>512</v>
      </c>
      <c r="H3220">
        <v>1</v>
      </c>
      <c r="I3220" t="s">
        <v>757</v>
      </c>
      <c r="J3220" t="s">
        <v>958</v>
      </c>
      <c r="K3220" t="s">
        <v>512</v>
      </c>
      <c r="L3220">
        <v>1</v>
      </c>
      <c r="M3220" t="s">
        <v>29</v>
      </c>
      <c r="N3220" t="s">
        <v>19</v>
      </c>
      <c r="P3220" cm="1">
        <f t="array" ref="P32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20" s="19" t="s">
        <v>406</v>
      </c>
    </row>
    <row r="3221" spans="2:18" hidden="1">
      <c r="B3221" t="s">
        <v>63</v>
      </c>
      <c r="C3221" t="s">
        <v>27</v>
      </c>
      <c r="D3221" t="s">
        <v>30</v>
      </c>
      <c r="E3221" t="s">
        <v>1513</v>
      </c>
      <c r="F3221" t="s">
        <v>1514</v>
      </c>
      <c r="G3221" t="s">
        <v>68</v>
      </c>
      <c r="H3221">
        <v>1</v>
      </c>
      <c r="I3221" t="s">
        <v>1374</v>
      </c>
      <c r="J3221" t="s">
        <v>1375</v>
      </c>
      <c r="K3221" t="s">
        <v>68</v>
      </c>
      <c r="L3221">
        <v>1</v>
      </c>
      <c r="M3221" t="s">
        <v>29</v>
      </c>
      <c r="N3221" t="s">
        <v>34</v>
      </c>
      <c r="P3221" cm="1">
        <f t="array" ref="P322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221" s="19" t="s">
        <v>406</v>
      </c>
    </row>
    <row r="3222" spans="2:18" hidden="1">
      <c r="B3222" t="s">
        <v>63</v>
      </c>
      <c r="C3222" t="s">
        <v>27</v>
      </c>
      <c r="D3222" t="s">
        <v>30</v>
      </c>
      <c r="E3222" t="s">
        <v>1513</v>
      </c>
      <c r="F3222" t="s">
        <v>1514</v>
      </c>
      <c r="G3222" t="s">
        <v>68</v>
      </c>
      <c r="H3222">
        <v>1</v>
      </c>
      <c r="I3222" t="s">
        <v>1361</v>
      </c>
      <c r="J3222" t="s">
        <v>1362</v>
      </c>
      <c r="K3222" t="s">
        <v>68</v>
      </c>
      <c r="L3222">
        <v>0</v>
      </c>
      <c r="M3222" t="s">
        <v>29</v>
      </c>
      <c r="N3222" t="s">
        <v>19</v>
      </c>
      <c r="P3222" cm="1">
        <f t="array" ref="P3222">IF(BOM_NOUR[[#This Row],[STAGE]]="05.Assembly",
SUMPRODUCT(--(BOM_NOUR[[#This Row],[STAGE]]=TW_T[STAGE])*(BOM_NOUR[[#This Row],[Mgroup]]=TW_T[Mgroup]),TW_T[TW]),
SUMPRODUCT(--(BOM_NOUR[[#This Row],[STAGE]]=TW_T[STAGE]),TW_T[TW]))</f>
        <v>0</v>
      </c>
      <c r="R3222" s="19" t="s">
        <v>406</v>
      </c>
    </row>
    <row r="3223" spans="2:18" hidden="1">
      <c r="B3223" t="s">
        <v>63</v>
      </c>
      <c r="C3223" t="s">
        <v>27</v>
      </c>
      <c r="D3223" t="s">
        <v>30</v>
      </c>
      <c r="E3223" t="s">
        <v>1513</v>
      </c>
      <c r="F3223" t="s">
        <v>1514</v>
      </c>
      <c r="G3223" t="s">
        <v>68</v>
      </c>
      <c r="H3223">
        <v>1</v>
      </c>
      <c r="I3223" t="s">
        <v>1445</v>
      </c>
      <c r="J3223" t="s">
        <v>1446</v>
      </c>
      <c r="K3223" t="s">
        <v>68</v>
      </c>
      <c r="L3223">
        <v>42</v>
      </c>
      <c r="M3223" t="s">
        <v>28</v>
      </c>
      <c r="N3223" t="s">
        <v>31</v>
      </c>
      <c r="P3223" cm="1">
        <f t="array" ref="P322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23" s="19" t="s">
        <v>406</v>
      </c>
    </row>
    <row r="3224" spans="2:18" hidden="1">
      <c r="B3224" t="s">
        <v>63</v>
      </c>
      <c r="C3224" t="s">
        <v>27</v>
      </c>
      <c r="D3224" t="s">
        <v>30</v>
      </c>
      <c r="E3224" t="s">
        <v>1513</v>
      </c>
      <c r="F3224" t="s">
        <v>1514</v>
      </c>
      <c r="G3224" t="s">
        <v>68</v>
      </c>
      <c r="H3224">
        <v>1</v>
      </c>
      <c r="I3224" t="s">
        <v>1443</v>
      </c>
      <c r="J3224" t="s">
        <v>1444</v>
      </c>
      <c r="K3224" t="s">
        <v>68</v>
      </c>
      <c r="L3224">
        <v>42</v>
      </c>
      <c r="M3224" t="s">
        <v>28</v>
      </c>
      <c r="N3224" t="s">
        <v>31</v>
      </c>
      <c r="P3224" cm="1">
        <f t="array" ref="P322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24" s="19" t="s">
        <v>406</v>
      </c>
    </row>
    <row r="3225" spans="2:18" hidden="1">
      <c r="B3225" t="s">
        <v>63</v>
      </c>
      <c r="C3225" t="s">
        <v>27</v>
      </c>
      <c r="D3225" t="s">
        <v>30</v>
      </c>
      <c r="E3225" t="s">
        <v>1513</v>
      </c>
      <c r="F3225" t="s">
        <v>1514</v>
      </c>
      <c r="G3225" t="s">
        <v>68</v>
      </c>
      <c r="H3225">
        <v>1</v>
      </c>
      <c r="I3225" t="s">
        <v>248</v>
      </c>
      <c r="J3225" t="s">
        <v>968</v>
      </c>
      <c r="K3225" t="s">
        <v>106</v>
      </c>
      <c r="L3225">
        <v>1.7962560000000001</v>
      </c>
      <c r="M3225" t="s">
        <v>29</v>
      </c>
      <c r="N3225" t="s">
        <v>38</v>
      </c>
      <c r="P3225" cm="1">
        <f t="array" ref="P322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25" s="19" t="s">
        <v>406</v>
      </c>
    </row>
    <row r="3226" spans="2:18" hidden="1">
      <c r="B3226" t="s">
        <v>63</v>
      </c>
      <c r="C3226" t="s">
        <v>27</v>
      </c>
      <c r="D3226" t="s">
        <v>30</v>
      </c>
      <c r="E3226" t="s">
        <v>1513</v>
      </c>
      <c r="F3226" t="s">
        <v>1514</v>
      </c>
      <c r="G3226" t="s">
        <v>68</v>
      </c>
      <c r="H3226">
        <v>1</v>
      </c>
      <c r="I3226" t="s">
        <v>1372</v>
      </c>
      <c r="J3226" t="s">
        <v>1373</v>
      </c>
      <c r="K3226" t="s">
        <v>68</v>
      </c>
      <c r="L3226">
        <v>1</v>
      </c>
      <c r="M3226" t="s">
        <v>29</v>
      </c>
      <c r="N3226" t="s">
        <v>35</v>
      </c>
      <c r="P3226" cm="1">
        <f t="array" ref="P322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226" s="19" t="s">
        <v>406</v>
      </c>
    </row>
    <row r="3227" spans="2:18" hidden="1">
      <c r="B3227" t="s">
        <v>63</v>
      </c>
      <c r="C3227" t="s">
        <v>27</v>
      </c>
      <c r="D3227" t="s">
        <v>30</v>
      </c>
      <c r="E3227" t="s">
        <v>1513</v>
      </c>
      <c r="F3227" t="s">
        <v>1514</v>
      </c>
      <c r="G3227" t="s">
        <v>68</v>
      </c>
      <c r="H3227">
        <v>1</v>
      </c>
      <c r="I3227" t="s">
        <v>227</v>
      </c>
      <c r="J3227" t="s">
        <v>228</v>
      </c>
      <c r="K3227" t="s">
        <v>23</v>
      </c>
      <c r="L3227">
        <v>1.3759999999999999</v>
      </c>
      <c r="M3227" t="s">
        <v>29</v>
      </c>
      <c r="N3227" t="s">
        <v>41</v>
      </c>
      <c r="P3227" cm="1">
        <f t="array" ref="P322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227" s="19" t="s">
        <v>406</v>
      </c>
    </row>
    <row r="3228" spans="2:18" hidden="1">
      <c r="B3228" t="s">
        <v>64</v>
      </c>
      <c r="C3228" t="s">
        <v>26</v>
      </c>
      <c r="D3228" t="s">
        <v>1418</v>
      </c>
      <c r="E3228" t="s">
        <v>1515</v>
      </c>
      <c r="F3228" t="s">
        <v>1516</v>
      </c>
      <c r="G3228" t="s">
        <v>68</v>
      </c>
      <c r="H3228">
        <v>1</v>
      </c>
      <c r="I3228" t="s">
        <v>229</v>
      </c>
      <c r="J3228" t="s">
        <v>230</v>
      </c>
      <c r="K3228" t="s">
        <v>23</v>
      </c>
      <c r="L3228">
        <v>7.66</v>
      </c>
      <c r="M3228" t="s">
        <v>28</v>
      </c>
      <c r="N3228" t="s">
        <v>36</v>
      </c>
      <c r="P3228" cm="1">
        <f t="array" ref="P32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28" s="19" t="s">
        <v>406</v>
      </c>
    </row>
    <row r="3229" spans="2:18" hidden="1">
      <c r="B3229" t="s">
        <v>64</v>
      </c>
      <c r="C3229" t="s">
        <v>26</v>
      </c>
      <c r="D3229" t="s">
        <v>1418</v>
      </c>
      <c r="E3229" t="s">
        <v>1515</v>
      </c>
      <c r="F3229" t="s">
        <v>1516</v>
      </c>
      <c r="G3229" t="s">
        <v>68</v>
      </c>
      <c r="H3229">
        <v>1</v>
      </c>
      <c r="I3229" t="s">
        <v>1517</v>
      </c>
      <c r="J3229" t="s">
        <v>1518</v>
      </c>
      <c r="K3229" t="s">
        <v>68</v>
      </c>
      <c r="L3229">
        <v>1</v>
      </c>
      <c r="M3229" t="s">
        <v>28</v>
      </c>
      <c r="N3229" t="s">
        <v>30</v>
      </c>
      <c r="P3229" cm="1">
        <f t="array" ref="P32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29" s="19" t="s">
        <v>406</v>
      </c>
    </row>
    <row r="3230" spans="2:18" hidden="1">
      <c r="B3230" t="s">
        <v>64</v>
      </c>
      <c r="C3230" t="s">
        <v>26</v>
      </c>
      <c r="D3230" t="s">
        <v>1418</v>
      </c>
      <c r="E3230" t="s">
        <v>1515</v>
      </c>
      <c r="F3230" t="s">
        <v>1516</v>
      </c>
      <c r="G3230" t="s">
        <v>68</v>
      </c>
      <c r="H3230">
        <v>1</v>
      </c>
      <c r="I3230" s="19" t="s">
        <v>500</v>
      </c>
      <c r="J3230" s="19" t="s">
        <v>1116</v>
      </c>
      <c r="K3230" t="s">
        <v>68</v>
      </c>
      <c r="L3230">
        <v>1</v>
      </c>
      <c r="M3230" t="s">
        <v>29</v>
      </c>
      <c r="N3230" t="s">
        <v>43</v>
      </c>
      <c r="P3230" cm="1">
        <f t="array" ref="P32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30" s="19" t="s">
        <v>406</v>
      </c>
    </row>
    <row r="3231" spans="2:18" hidden="1">
      <c r="B3231" t="s">
        <v>64</v>
      </c>
      <c r="C3231" t="s">
        <v>26</v>
      </c>
      <c r="D3231" t="s">
        <v>1418</v>
      </c>
      <c r="E3231" t="s">
        <v>1515</v>
      </c>
      <c r="F3231" t="s">
        <v>1516</v>
      </c>
      <c r="G3231" t="s">
        <v>68</v>
      </c>
      <c r="H3231">
        <v>1</v>
      </c>
      <c r="I3231" t="s">
        <v>1307</v>
      </c>
      <c r="J3231" t="s">
        <v>1308</v>
      </c>
      <c r="K3231" t="s">
        <v>68</v>
      </c>
      <c r="L3231">
        <v>1</v>
      </c>
      <c r="M3231" t="s">
        <v>29</v>
      </c>
      <c r="N3231" t="s">
        <v>42</v>
      </c>
      <c r="P3231" cm="1">
        <f t="array" ref="P32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31" s="19" t="s">
        <v>406</v>
      </c>
    </row>
    <row r="3232" spans="2:18" hidden="1">
      <c r="B3232" t="s">
        <v>64</v>
      </c>
      <c r="C3232" t="s">
        <v>26</v>
      </c>
      <c r="D3232" t="s">
        <v>1418</v>
      </c>
      <c r="E3232" t="s">
        <v>1515</v>
      </c>
      <c r="F3232" t="s">
        <v>1516</v>
      </c>
      <c r="G3232" t="s">
        <v>512</v>
      </c>
      <c r="H3232">
        <v>1</v>
      </c>
      <c r="I3232" t="s">
        <v>513</v>
      </c>
      <c r="J3232" t="s">
        <v>514</v>
      </c>
      <c r="K3232" t="s">
        <v>512</v>
      </c>
      <c r="L3232">
        <v>1</v>
      </c>
      <c r="M3232" t="s">
        <v>29</v>
      </c>
      <c r="N3232" t="s">
        <v>19</v>
      </c>
      <c r="P3232" cm="1">
        <f t="array" ref="P32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32" s="19" t="s">
        <v>406</v>
      </c>
    </row>
    <row r="3233" spans="2:18" hidden="1">
      <c r="B3233" t="s">
        <v>64</v>
      </c>
      <c r="C3233" t="s">
        <v>26</v>
      </c>
      <c r="D3233" t="s">
        <v>1418</v>
      </c>
      <c r="E3233" t="s">
        <v>1515</v>
      </c>
      <c r="F3233" t="s">
        <v>1516</v>
      </c>
      <c r="G3233" t="s">
        <v>512</v>
      </c>
      <c r="H3233">
        <v>1</v>
      </c>
      <c r="I3233" t="s">
        <v>752</v>
      </c>
      <c r="J3233" t="s">
        <v>955</v>
      </c>
      <c r="K3233" t="s">
        <v>512</v>
      </c>
      <c r="L3233">
        <v>1</v>
      </c>
      <c r="M3233" t="s">
        <v>29</v>
      </c>
      <c r="N3233" t="s">
        <v>19</v>
      </c>
      <c r="P3233" cm="1">
        <f t="array" ref="P32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33" s="19" t="s">
        <v>406</v>
      </c>
    </row>
    <row r="3234" spans="2:18" hidden="1">
      <c r="B3234" t="s">
        <v>64</v>
      </c>
      <c r="C3234" t="s">
        <v>26</v>
      </c>
      <c r="D3234" t="s">
        <v>1418</v>
      </c>
      <c r="E3234" t="s">
        <v>1515</v>
      </c>
      <c r="F3234" t="s">
        <v>1516</v>
      </c>
      <c r="G3234" t="s">
        <v>512</v>
      </c>
      <c r="H3234">
        <v>1</v>
      </c>
      <c r="I3234" t="s">
        <v>753</v>
      </c>
      <c r="J3234" t="s">
        <v>956</v>
      </c>
      <c r="K3234" t="s">
        <v>512</v>
      </c>
      <c r="L3234">
        <v>1</v>
      </c>
      <c r="M3234" t="s">
        <v>29</v>
      </c>
      <c r="N3234" t="s">
        <v>19</v>
      </c>
      <c r="P3234" cm="1">
        <f t="array" ref="P32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34" s="19" t="s">
        <v>406</v>
      </c>
    </row>
    <row r="3235" spans="2:18" hidden="1">
      <c r="B3235" t="s">
        <v>64</v>
      </c>
      <c r="C3235" t="s">
        <v>26</v>
      </c>
      <c r="D3235" t="s">
        <v>1418</v>
      </c>
      <c r="E3235" t="s">
        <v>1515</v>
      </c>
      <c r="F3235" t="s">
        <v>1516</v>
      </c>
      <c r="G3235" t="s">
        <v>512</v>
      </c>
      <c r="H3235">
        <v>1</v>
      </c>
      <c r="I3235" t="s">
        <v>755</v>
      </c>
      <c r="J3235" t="s">
        <v>957</v>
      </c>
      <c r="K3235" t="s">
        <v>512</v>
      </c>
      <c r="L3235">
        <v>1</v>
      </c>
      <c r="M3235" t="s">
        <v>29</v>
      </c>
      <c r="N3235" t="s">
        <v>19</v>
      </c>
      <c r="P3235" cm="1">
        <f t="array" ref="P32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35" s="19" t="s">
        <v>406</v>
      </c>
    </row>
    <row r="3236" spans="2:18" hidden="1">
      <c r="B3236" t="s">
        <v>64</v>
      </c>
      <c r="C3236" t="s">
        <v>26</v>
      </c>
      <c r="D3236" t="s">
        <v>1418</v>
      </c>
      <c r="E3236" t="s">
        <v>1515</v>
      </c>
      <c r="F3236" t="s">
        <v>1516</v>
      </c>
      <c r="G3236" t="s">
        <v>512</v>
      </c>
      <c r="H3236">
        <v>1</v>
      </c>
      <c r="I3236" t="s">
        <v>757</v>
      </c>
      <c r="J3236" t="s">
        <v>958</v>
      </c>
      <c r="K3236" t="s">
        <v>512</v>
      </c>
      <c r="L3236">
        <v>1</v>
      </c>
      <c r="M3236" t="s">
        <v>29</v>
      </c>
      <c r="N3236" t="s">
        <v>19</v>
      </c>
      <c r="P3236" cm="1">
        <f t="array" ref="P32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36" s="19" t="s">
        <v>406</v>
      </c>
    </row>
    <row r="3237" spans="2:18" hidden="1">
      <c r="B3237" t="s">
        <v>63</v>
      </c>
      <c r="C3237" t="s">
        <v>27</v>
      </c>
      <c r="D3237" t="s">
        <v>30</v>
      </c>
      <c r="E3237" t="s">
        <v>1517</v>
      </c>
      <c r="F3237" t="s">
        <v>1518</v>
      </c>
      <c r="G3237" t="s">
        <v>68</v>
      </c>
      <c r="H3237">
        <v>1</v>
      </c>
      <c r="I3237" t="s">
        <v>1374</v>
      </c>
      <c r="J3237" t="s">
        <v>1375</v>
      </c>
      <c r="K3237" t="s">
        <v>68</v>
      </c>
      <c r="L3237">
        <v>1</v>
      </c>
      <c r="M3237" t="s">
        <v>29</v>
      </c>
      <c r="N3237" t="s">
        <v>34</v>
      </c>
      <c r="P3237" cm="1">
        <f t="array" ref="P323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237" s="19" t="s">
        <v>406</v>
      </c>
    </row>
    <row r="3238" spans="2:18" hidden="1">
      <c r="B3238" t="s">
        <v>63</v>
      </c>
      <c r="C3238" t="s">
        <v>27</v>
      </c>
      <c r="D3238" t="s">
        <v>30</v>
      </c>
      <c r="E3238" t="s">
        <v>1517</v>
      </c>
      <c r="F3238" t="s">
        <v>1518</v>
      </c>
      <c r="G3238" t="s">
        <v>68</v>
      </c>
      <c r="H3238">
        <v>1</v>
      </c>
      <c r="I3238" t="s">
        <v>1361</v>
      </c>
      <c r="J3238" t="s">
        <v>1362</v>
      </c>
      <c r="K3238" t="s">
        <v>68</v>
      </c>
      <c r="L3238">
        <v>5</v>
      </c>
      <c r="M3238" t="s">
        <v>29</v>
      </c>
      <c r="N3238" t="s">
        <v>19</v>
      </c>
      <c r="P3238" cm="1">
        <f t="array" ref="P3238">IF(BOM_NOUR[[#This Row],[STAGE]]="05.Assembly",
SUMPRODUCT(--(BOM_NOUR[[#This Row],[STAGE]]=TW_T[STAGE])*(BOM_NOUR[[#This Row],[Mgroup]]=TW_T[Mgroup]),TW_T[TW]),
SUMPRODUCT(--(BOM_NOUR[[#This Row],[STAGE]]=TW_T[STAGE]),TW_T[TW]))</f>
        <v>0</v>
      </c>
      <c r="R3238" s="19" t="s">
        <v>406</v>
      </c>
    </row>
    <row r="3239" spans="2:18" hidden="1">
      <c r="B3239" t="s">
        <v>63</v>
      </c>
      <c r="C3239" t="s">
        <v>27</v>
      </c>
      <c r="D3239" t="s">
        <v>30</v>
      </c>
      <c r="E3239" t="s">
        <v>1517</v>
      </c>
      <c r="F3239" t="s">
        <v>1518</v>
      </c>
      <c r="G3239" t="s">
        <v>68</v>
      </c>
      <c r="H3239">
        <v>1</v>
      </c>
      <c r="I3239" t="s">
        <v>1445</v>
      </c>
      <c r="J3239" t="s">
        <v>1446</v>
      </c>
      <c r="K3239" t="s">
        <v>68</v>
      </c>
      <c r="L3239">
        <v>42</v>
      </c>
      <c r="M3239" t="s">
        <v>28</v>
      </c>
      <c r="N3239" t="s">
        <v>31</v>
      </c>
      <c r="P3239" cm="1">
        <f t="array" ref="P323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39" s="19" t="s">
        <v>406</v>
      </c>
    </row>
    <row r="3240" spans="2:18" hidden="1">
      <c r="B3240" t="s">
        <v>63</v>
      </c>
      <c r="C3240" t="s">
        <v>27</v>
      </c>
      <c r="D3240" t="s">
        <v>30</v>
      </c>
      <c r="E3240" t="s">
        <v>1517</v>
      </c>
      <c r="F3240" t="s">
        <v>1518</v>
      </c>
      <c r="G3240" t="s">
        <v>68</v>
      </c>
      <c r="H3240">
        <v>1</v>
      </c>
      <c r="I3240" t="s">
        <v>1443</v>
      </c>
      <c r="J3240" t="s">
        <v>1444</v>
      </c>
      <c r="K3240" t="s">
        <v>68</v>
      </c>
      <c r="L3240">
        <v>42</v>
      </c>
      <c r="M3240" t="s">
        <v>28</v>
      </c>
      <c r="N3240" t="s">
        <v>31</v>
      </c>
      <c r="P3240" cm="1">
        <f t="array" ref="P324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40" s="19" t="s">
        <v>406</v>
      </c>
    </row>
    <row r="3241" spans="2:18" hidden="1">
      <c r="B3241" t="s">
        <v>63</v>
      </c>
      <c r="C3241" t="s">
        <v>27</v>
      </c>
      <c r="D3241" t="s">
        <v>30</v>
      </c>
      <c r="E3241" t="s">
        <v>1517</v>
      </c>
      <c r="F3241" t="s">
        <v>1518</v>
      </c>
      <c r="G3241" t="s">
        <v>68</v>
      </c>
      <c r="H3241">
        <v>1</v>
      </c>
      <c r="I3241" t="s">
        <v>248</v>
      </c>
      <c r="J3241" t="s">
        <v>968</v>
      </c>
      <c r="K3241" t="s">
        <v>106</v>
      </c>
      <c r="L3241">
        <v>1.7962560000000001</v>
      </c>
      <c r="M3241" t="s">
        <v>29</v>
      </c>
      <c r="N3241" t="s">
        <v>38</v>
      </c>
      <c r="P3241" cm="1">
        <f t="array" ref="P324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41" s="19" t="s">
        <v>406</v>
      </c>
    </row>
    <row r="3242" spans="2:18" hidden="1">
      <c r="B3242" t="s">
        <v>63</v>
      </c>
      <c r="C3242" t="s">
        <v>27</v>
      </c>
      <c r="D3242" t="s">
        <v>30</v>
      </c>
      <c r="E3242" t="s">
        <v>1517</v>
      </c>
      <c r="F3242" t="s">
        <v>1518</v>
      </c>
      <c r="G3242" t="s">
        <v>68</v>
      </c>
      <c r="H3242">
        <v>1</v>
      </c>
      <c r="I3242" t="s">
        <v>1385</v>
      </c>
      <c r="J3242" t="s">
        <v>1386</v>
      </c>
      <c r="K3242" t="s">
        <v>68</v>
      </c>
      <c r="L3242">
        <v>1</v>
      </c>
      <c r="M3242" t="s">
        <v>29</v>
      </c>
      <c r="N3242" t="s">
        <v>35</v>
      </c>
      <c r="P3242" cm="1">
        <f t="array" ref="P324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242" s="19" t="s">
        <v>406</v>
      </c>
    </row>
    <row r="3243" spans="2:18" hidden="1">
      <c r="B3243" t="s">
        <v>63</v>
      </c>
      <c r="C3243" t="s">
        <v>27</v>
      </c>
      <c r="D3243" t="s">
        <v>30</v>
      </c>
      <c r="E3243" t="s">
        <v>1517</v>
      </c>
      <c r="F3243" t="s">
        <v>1518</v>
      </c>
      <c r="G3243" t="s">
        <v>68</v>
      </c>
      <c r="H3243">
        <v>1</v>
      </c>
      <c r="I3243" t="s">
        <v>227</v>
      </c>
      <c r="J3243" t="s">
        <v>228</v>
      </c>
      <c r="K3243" t="s">
        <v>23</v>
      </c>
      <c r="L3243">
        <v>1.3759999999999999</v>
      </c>
      <c r="M3243" t="s">
        <v>29</v>
      </c>
      <c r="N3243" t="s">
        <v>41</v>
      </c>
      <c r="P3243" cm="1">
        <f t="array" ref="P324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243" s="19" t="s">
        <v>406</v>
      </c>
    </row>
    <row r="3244" spans="2:18" hidden="1">
      <c r="B3244" t="s">
        <v>64</v>
      </c>
      <c r="C3244" t="s">
        <v>26</v>
      </c>
      <c r="D3244" t="s">
        <v>1418</v>
      </c>
      <c r="E3244" t="s">
        <v>1519</v>
      </c>
      <c r="F3244" t="s">
        <v>1520</v>
      </c>
      <c r="G3244" t="s">
        <v>68</v>
      </c>
      <c r="H3244">
        <v>1</v>
      </c>
      <c r="I3244" t="s">
        <v>229</v>
      </c>
      <c r="J3244" t="s">
        <v>230</v>
      </c>
      <c r="K3244" t="s">
        <v>23</v>
      </c>
      <c r="L3244">
        <v>7.66</v>
      </c>
      <c r="M3244" t="s">
        <v>28</v>
      </c>
      <c r="N3244" t="s">
        <v>36</v>
      </c>
      <c r="P3244" cm="1">
        <f t="array" ref="P32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44" s="19" t="s">
        <v>406</v>
      </c>
    </row>
    <row r="3245" spans="2:18" hidden="1">
      <c r="B3245" t="s">
        <v>64</v>
      </c>
      <c r="C3245" t="s">
        <v>26</v>
      </c>
      <c r="D3245" t="s">
        <v>1418</v>
      </c>
      <c r="E3245" t="s">
        <v>1519</v>
      </c>
      <c r="F3245" t="s">
        <v>1520</v>
      </c>
      <c r="G3245" t="s">
        <v>68</v>
      </c>
      <c r="H3245">
        <v>1</v>
      </c>
      <c r="I3245" t="s">
        <v>1521</v>
      </c>
      <c r="J3245" t="s">
        <v>1522</v>
      </c>
      <c r="K3245" t="s">
        <v>68</v>
      </c>
      <c r="L3245">
        <v>1</v>
      </c>
      <c r="M3245" t="s">
        <v>28</v>
      </c>
      <c r="N3245" t="s">
        <v>30</v>
      </c>
      <c r="P3245" cm="1">
        <f t="array" ref="P32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45" s="19" t="s">
        <v>406</v>
      </c>
    </row>
    <row r="3246" spans="2:18" hidden="1">
      <c r="B3246" t="s">
        <v>64</v>
      </c>
      <c r="C3246" t="s">
        <v>26</v>
      </c>
      <c r="D3246" t="s">
        <v>1418</v>
      </c>
      <c r="E3246" t="s">
        <v>1519</v>
      </c>
      <c r="F3246" t="s">
        <v>1520</v>
      </c>
      <c r="G3246" t="s">
        <v>68</v>
      </c>
      <c r="H3246">
        <v>1</v>
      </c>
      <c r="I3246" s="19" t="s">
        <v>500</v>
      </c>
      <c r="J3246" s="19" t="s">
        <v>1116</v>
      </c>
      <c r="K3246" t="s">
        <v>68</v>
      </c>
      <c r="L3246">
        <v>1</v>
      </c>
      <c r="M3246" t="s">
        <v>29</v>
      </c>
      <c r="N3246" t="s">
        <v>43</v>
      </c>
      <c r="P3246" cm="1">
        <f t="array" ref="P32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46" s="19" t="s">
        <v>406</v>
      </c>
    </row>
    <row r="3247" spans="2:18" hidden="1">
      <c r="B3247" t="s">
        <v>64</v>
      </c>
      <c r="C3247" t="s">
        <v>26</v>
      </c>
      <c r="D3247" t="s">
        <v>1418</v>
      </c>
      <c r="E3247" t="s">
        <v>1519</v>
      </c>
      <c r="F3247" t="s">
        <v>1520</v>
      </c>
      <c r="G3247" t="s">
        <v>68</v>
      </c>
      <c r="H3247">
        <v>1</v>
      </c>
      <c r="I3247" t="s">
        <v>1307</v>
      </c>
      <c r="J3247" t="s">
        <v>1308</v>
      </c>
      <c r="K3247" t="s">
        <v>68</v>
      </c>
      <c r="L3247">
        <v>1</v>
      </c>
      <c r="M3247" t="s">
        <v>29</v>
      </c>
      <c r="N3247" t="s">
        <v>42</v>
      </c>
      <c r="P3247" cm="1">
        <f t="array" ref="P32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47" s="19" t="s">
        <v>406</v>
      </c>
    </row>
    <row r="3248" spans="2:18" hidden="1">
      <c r="B3248" t="s">
        <v>64</v>
      </c>
      <c r="C3248" t="s">
        <v>26</v>
      </c>
      <c r="D3248" t="s">
        <v>1418</v>
      </c>
      <c r="E3248" t="s">
        <v>1519</v>
      </c>
      <c r="F3248" t="s">
        <v>1520</v>
      </c>
      <c r="G3248" t="s">
        <v>512</v>
      </c>
      <c r="H3248">
        <v>1</v>
      </c>
      <c r="I3248" t="s">
        <v>513</v>
      </c>
      <c r="J3248" t="s">
        <v>514</v>
      </c>
      <c r="K3248" t="s">
        <v>512</v>
      </c>
      <c r="L3248">
        <v>1</v>
      </c>
      <c r="M3248" t="s">
        <v>29</v>
      </c>
      <c r="N3248" t="s">
        <v>19</v>
      </c>
      <c r="P3248" cm="1">
        <f t="array" ref="P32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48" s="19" t="s">
        <v>406</v>
      </c>
    </row>
    <row r="3249" spans="2:18" hidden="1">
      <c r="B3249" t="s">
        <v>64</v>
      </c>
      <c r="C3249" t="s">
        <v>26</v>
      </c>
      <c r="D3249" t="s">
        <v>1418</v>
      </c>
      <c r="E3249" t="s">
        <v>1519</v>
      </c>
      <c r="F3249" t="s">
        <v>1520</v>
      </c>
      <c r="G3249" t="s">
        <v>512</v>
      </c>
      <c r="H3249">
        <v>1</v>
      </c>
      <c r="I3249" t="s">
        <v>752</v>
      </c>
      <c r="J3249" t="s">
        <v>955</v>
      </c>
      <c r="K3249" t="s">
        <v>512</v>
      </c>
      <c r="L3249">
        <v>1</v>
      </c>
      <c r="M3249" t="s">
        <v>29</v>
      </c>
      <c r="N3249" t="s">
        <v>19</v>
      </c>
      <c r="P3249" cm="1">
        <f t="array" ref="P32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49" s="19" t="s">
        <v>406</v>
      </c>
    </row>
    <row r="3250" spans="2:18" hidden="1">
      <c r="B3250" t="s">
        <v>64</v>
      </c>
      <c r="C3250" t="s">
        <v>26</v>
      </c>
      <c r="D3250" t="s">
        <v>1418</v>
      </c>
      <c r="E3250" t="s">
        <v>1519</v>
      </c>
      <c r="F3250" t="s">
        <v>1520</v>
      </c>
      <c r="G3250" t="s">
        <v>512</v>
      </c>
      <c r="H3250">
        <v>1</v>
      </c>
      <c r="I3250" t="s">
        <v>753</v>
      </c>
      <c r="J3250" t="s">
        <v>956</v>
      </c>
      <c r="K3250" t="s">
        <v>512</v>
      </c>
      <c r="L3250">
        <v>1</v>
      </c>
      <c r="M3250" t="s">
        <v>29</v>
      </c>
      <c r="N3250" t="s">
        <v>19</v>
      </c>
      <c r="P3250" cm="1">
        <f t="array" ref="P32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50" s="19" t="s">
        <v>406</v>
      </c>
    </row>
    <row r="3251" spans="2:18" hidden="1">
      <c r="B3251" t="s">
        <v>64</v>
      </c>
      <c r="C3251" t="s">
        <v>26</v>
      </c>
      <c r="D3251" t="s">
        <v>1418</v>
      </c>
      <c r="E3251" t="s">
        <v>1519</v>
      </c>
      <c r="F3251" t="s">
        <v>1520</v>
      </c>
      <c r="G3251" t="s">
        <v>512</v>
      </c>
      <c r="H3251">
        <v>1</v>
      </c>
      <c r="I3251" t="s">
        <v>755</v>
      </c>
      <c r="J3251" t="s">
        <v>957</v>
      </c>
      <c r="K3251" t="s">
        <v>512</v>
      </c>
      <c r="L3251">
        <v>1</v>
      </c>
      <c r="M3251" t="s">
        <v>29</v>
      </c>
      <c r="N3251" t="s">
        <v>19</v>
      </c>
      <c r="P3251" cm="1">
        <f t="array" ref="P32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51" s="19" t="s">
        <v>406</v>
      </c>
    </row>
    <row r="3252" spans="2:18" hidden="1">
      <c r="B3252" t="s">
        <v>64</v>
      </c>
      <c r="C3252" t="s">
        <v>26</v>
      </c>
      <c r="D3252" t="s">
        <v>1418</v>
      </c>
      <c r="E3252" t="s">
        <v>1519</v>
      </c>
      <c r="F3252" t="s">
        <v>1520</v>
      </c>
      <c r="G3252" t="s">
        <v>512</v>
      </c>
      <c r="H3252">
        <v>1</v>
      </c>
      <c r="I3252" t="s">
        <v>757</v>
      </c>
      <c r="J3252" t="s">
        <v>958</v>
      </c>
      <c r="K3252" t="s">
        <v>512</v>
      </c>
      <c r="L3252">
        <v>1</v>
      </c>
      <c r="M3252" t="s">
        <v>29</v>
      </c>
      <c r="N3252" t="s">
        <v>19</v>
      </c>
      <c r="P3252" cm="1">
        <f t="array" ref="P32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52" s="19" t="s">
        <v>406</v>
      </c>
    </row>
    <row r="3253" spans="2:18" hidden="1">
      <c r="B3253" t="s">
        <v>63</v>
      </c>
      <c r="C3253" t="s">
        <v>27</v>
      </c>
      <c r="D3253" t="s">
        <v>30</v>
      </c>
      <c r="E3253" t="s">
        <v>1521</v>
      </c>
      <c r="F3253" t="s">
        <v>1522</v>
      </c>
      <c r="G3253" t="s">
        <v>68</v>
      </c>
      <c r="H3253">
        <v>1</v>
      </c>
      <c r="I3253" t="s">
        <v>1374</v>
      </c>
      <c r="J3253" t="s">
        <v>1375</v>
      </c>
      <c r="K3253" t="s">
        <v>68</v>
      </c>
      <c r="L3253">
        <v>1</v>
      </c>
      <c r="M3253" t="s">
        <v>29</v>
      </c>
      <c r="N3253" t="s">
        <v>34</v>
      </c>
      <c r="P3253" cm="1">
        <f t="array" ref="P325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253" s="19" t="s">
        <v>406</v>
      </c>
    </row>
    <row r="3254" spans="2:18" hidden="1">
      <c r="B3254" t="s">
        <v>63</v>
      </c>
      <c r="C3254" t="s">
        <v>27</v>
      </c>
      <c r="D3254" t="s">
        <v>30</v>
      </c>
      <c r="E3254" t="s">
        <v>1521</v>
      </c>
      <c r="F3254" t="s">
        <v>1522</v>
      </c>
      <c r="G3254" t="s">
        <v>68</v>
      </c>
      <c r="H3254">
        <v>1</v>
      </c>
      <c r="I3254" t="s">
        <v>1361</v>
      </c>
      <c r="J3254" t="s">
        <v>1362</v>
      </c>
      <c r="K3254" t="s">
        <v>68</v>
      </c>
      <c r="L3254">
        <v>5</v>
      </c>
      <c r="M3254" t="s">
        <v>29</v>
      </c>
      <c r="N3254" t="s">
        <v>19</v>
      </c>
      <c r="P3254" cm="1">
        <f t="array" ref="P3254">IF(BOM_NOUR[[#This Row],[STAGE]]="05.Assembly",
SUMPRODUCT(--(BOM_NOUR[[#This Row],[STAGE]]=TW_T[STAGE])*(BOM_NOUR[[#This Row],[Mgroup]]=TW_T[Mgroup]),TW_T[TW]),
SUMPRODUCT(--(BOM_NOUR[[#This Row],[STAGE]]=TW_T[STAGE]),TW_T[TW]))</f>
        <v>0</v>
      </c>
      <c r="R3254" s="19" t="s">
        <v>406</v>
      </c>
    </row>
    <row r="3255" spans="2:18" hidden="1">
      <c r="B3255" t="s">
        <v>63</v>
      </c>
      <c r="C3255" t="s">
        <v>27</v>
      </c>
      <c r="D3255" t="s">
        <v>30</v>
      </c>
      <c r="E3255" t="s">
        <v>1521</v>
      </c>
      <c r="F3255" t="s">
        <v>1522</v>
      </c>
      <c r="G3255" t="s">
        <v>68</v>
      </c>
      <c r="H3255">
        <v>1</v>
      </c>
      <c r="I3255" t="s">
        <v>1445</v>
      </c>
      <c r="J3255" t="s">
        <v>1446</v>
      </c>
      <c r="K3255" t="s">
        <v>68</v>
      </c>
      <c r="L3255">
        <v>42</v>
      </c>
      <c r="M3255" t="s">
        <v>28</v>
      </c>
      <c r="N3255" t="s">
        <v>31</v>
      </c>
      <c r="P3255" cm="1">
        <f t="array" ref="P325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55" s="19" t="s">
        <v>406</v>
      </c>
    </row>
    <row r="3256" spans="2:18" hidden="1">
      <c r="B3256" t="s">
        <v>63</v>
      </c>
      <c r="C3256" t="s">
        <v>27</v>
      </c>
      <c r="D3256" t="s">
        <v>30</v>
      </c>
      <c r="E3256" t="s">
        <v>1521</v>
      </c>
      <c r="F3256" t="s">
        <v>1522</v>
      </c>
      <c r="G3256" t="s">
        <v>68</v>
      </c>
      <c r="H3256">
        <v>1</v>
      </c>
      <c r="I3256" t="s">
        <v>1443</v>
      </c>
      <c r="J3256" t="s">
        <v>1444</v>
      </c>
      <c r="K3256" t="s">
        <v>68</v>
      </c>
      <c r="L3256">
        <v>48</v>
      </c>
      <c r="M3256" t="s">
        <v>28</v>
      </c>
      <c r="N3256" t="s">
        <v>31</v>
      </c>
      <c r="P3256" cm="1">
        <f t="array" ref="P325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56" s="19" t="s">
        <v>406</v>
      </c>
    </row>
    <row r="3257" spans="2:18" hidden="1">
      <c r="B3257" t="s">
        <v>63</v>
      </c>
      <c r="C3257" t="s">
        <v>27</v>
      </c>
      <c r="D3257" t="s">
        <v>30</v>
      </c>
      <c r="E3257" t="s">
        <v>1521</v>
      </c>
      <c r="F3257" t="s">
        <v>1522</v>
      </c>
      <c r="G3257" t="s">
        <v>68</v>
      </c>
      <c r="H3257">
        <v>1</v>
      </c>
      <c r="I3257" t="s">
        <v>248</v>
      </c>
      <c r="J3257" t="s">
        <v>968</v>
      </c>
      <c r="K3257" t="s">
        <v>106</v>
      </c>
      <c r="L3257">
        <v>1.7962560000000001</v>
      </c>
      <c r="M3257" t="s">
        <v>29</v>
      </c>
      <c r="N3257" t="s">
        <v>38</v>
      </c>
      <c r="P3257" cm="1">
        <f t="array" ref="P325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57" s="19" t="s">
        <v>406</v>
      </c>
    </row>
    <row r="3258" spans="2:18" hidden="1">
      <c r="B3258" t="s">
        <v>63</v>
      </c>
      <c r="C3258" t="s">
        <v>27</v>
      </c>
      <c r="D3258" t="s">
        <v>30</v>
      </c>
      <c r="E3258" t="s">
        <v>1521</v>
      </c>
      <c r="F3258" t="s">
        <v>1522</v>
      </c>
      <c r="G3258" t="s">
        <v>68</v>
      </c>
      <c r="H3258">
        <v>1</v>
      </c>
      <c r="I3258" t="s">
        <v>1372</v>
      </c>
      <c r="J3258" t="s">
        <v>1373</v>
      </c>
      <c r="K3258" t="s">
        <v>68</v>
      </c>
      <c r="L3258">
        <v>1</v>
      </c>
      <c r="M3258" t="s">
        <v>29</v>
      </c>
      <c r="N3258" t="s">
        <v>35</v>
      </c>
      <c r="P3258" cm="1">
        <f t="array" ref="P325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258" s="19" t="s">
        <v>406</v>
      </c>
    </row>
    <row r="3259" spans="2:18" hidden="1">
      <c r="B3259" t="s">
        <v>63</v>
      </c>
      <c r="C3259" t="s">
        <v>27</v>
      </c>
      <c r="D3259" t="s">
        <v>30</v>
      </c>
      <c r="E3259" t="s">
        <v>1521</v>
      </c>
      <c r="F3259" t="s">
        <v>1522</v>
      </c>
      <c r="G3259" t="s">
        <v>68</v>
      </c>
      <c r="H3259">
        <v>1</v>
      </c>
      <c r="I3259" t="s">
        <v>227</v>
      </c>
      <c r="J3259" t="s">
        <v>228</v>
      </c>
      <c r="K3259" t="s">
        <v>23</v>
      </c>
      <c r="L3259">
        <v>1.3759999999999999</v>
      </c>
      <c r="M3259" t="s">
        <v>29</v>
      </c>
      <c r="N3259" t="s">
        <v>41</v>
      </c>
      <c r="P3259" cm="1">
        <f t="array" ref="P325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259" s="19" t="s">
        <v>406</v>
      </c>
    </row>
    <row r="3260" spans="2:18" hidden="1">
      <c r="B3260" t="s">
        <v>64</v>
      </c>
      <c r="C3260" t="s">
        <v>26</v>
      </c>
      <c r="D3260" t="s">
        <v>1418</v>
      </c>
      <c r="E3260" t="s">
        <v>1523</v>
      </c>
      <c r="F3260" t="s">
        <v>1524</v>
      </c>
      <c r="G3260" t="s">
        <v>68</v>
      </c>
      <c r="H3260">
        <v>1</v>
      </c>
      <c r="I3260" t="s">
        <v>229</v>
      </c>
      <c r="J3260" t="s">
        <v>230</v>
      </c>
      <c r="K3260" t="s">
        <v>23</v>
      </c>
      <c r="L3260">
        <v>7.66</v>
      </c>
      <c r="M3260" t="s">
        <v>28</v>
      </c>
      <c r="N3260" t="s">
        <v>36</v>
      </c>
      <c r="P3260" cm="1">
        <f t="array" ref="P32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60" s="19" t="s">
        <v>406</v>
      </c>
    </row>
    <row r="3261" spans="2:18" hidden="1">
      <c r="B3261" t="s">
        <v>64</v>
      </c>
      <c r="C3261" t="s">
        <v>26</v>
      </c>
      <c r="D3261" t="s">
        <v>1418</v>
      </c>
      <c r="E3261" t="s">
        <v>1523</v>
      </c>
      <c r="F3261" t="s">
        <v>1524</v>
      </c>
      <c r="G3261" t="s">
        <v>68</v>
      </c>
      <c r="H3261">
        <v>1</v>
      </c>
      <c r="I3261" t="s">
        <v>1525</v>
      </c>
      <c r="J3261" t="s">
        <v>1518</v>
      </c>
      <c r="K3261" t="s">
        <v>68</v>
      </c>
      <c r="L3261">
        <v>1</v>
      </c>
      <c r="M3261" t="s">
        <v>28</v>
      </c>
      <c r="N3261" t="s">
        <v>30</v>
      </c>
      <c r="P3261" cm="1">
        <f t="array" ref="P32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61" s="19" t="s">
        <v>406</v>
      </c>
    </row>
    <row r="3262" spans="2:18" hidden="1">
      <c r="B3262" t="s">
        <v>64</v>
      </c>
      <c r="C3262" t="s">
        <v>26</v>
      </c>
      <c r="D3262" t="s">
        <v>1418</v>
      </c>
      <c r="E3262" t="s">
        <v>1523</v>
      </c>
      <c r="F3262" t="s">
        <v>1524</v>
      </c>
      <c r="G3262" t="s">
        <v>68</v>
      </c>
      <c r="H3262">
        <v>1</v>
      </c>
      <c r="I3262" s="19" t="s">
        <v>500</v>
      </c>
      <c r="J3262" s="19" t="s">
        <v>1116</v>
      </c>
      <c r="K3262" t="s">
        <v>68</v>
      </c>
      <c r="L3262">
        <v>1</v>
      </c>
      <c r="M3262" t="s">
        <v>29</v>
      </c>
      <c r="N3262" t="s">
        <v>43</v>
      </c>
      <c r="P3262" cm="1">
        <f t="array" ref="P32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62" s="19" t="s">
        <v>406</v>
      </c>
    </row>
    <row r="3263" spans="2:18" hidden="1">
      <c r="B3263" t="s">
        <v>64</v>
      </c>
      <c r="C3263" t="s">
        <v>26</v>
      </c>
      <c r="D3263" t="s">
        <v>1418</v>
      </c>
      <c r="E3263" t="s">
        <v>1523</v>
      </c>
      <c r="F3263" t="s">
        <v>1524</v>
      </c>
      <c r="G3263" t="s">
        <v>68</v>
      </c>
      <c r="H3263">
        <v>1</v>
      </c>
      <c r="I3263" t="s">
        <v>1307</v>
      </c>
      <c r="J3263" t="s">
        <v>1308</v>
      </c>
      <c r="K3263" t="s">
        <v>68</v>
      </c>
      <c r="L3263">
        <v>1</v>
      </c>
      <c r="M3263" t="s">
        <v>29</v>
      </c>
      <c r="N3263" t="s">
        <v>42</v>
      </c>
      <c r="P3263" cm="1">
        <f t="array" ref="P32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63" s="19" t="s">
        <v>406</v>
      </c>
    </row>
    <row r="3264" spans="2:18" hidden="1">
      <c r="B3264" t="s">
        <v>64</v>
      </c>
      <c r="C3264" t="s">
        <v>26</v>
      </c>
      <c r="D3264" t="s">
        <v>1418</v>
      </c>
      <c r="E3264" t="s">
        <v>1523</v>
      </c>
      <c r="F3264" t="s">
        <v>1524</v>
      </c>
      <c r="G3264" t="s">
        <v>512</v>
      </c>
      <c r="H3264">
        <v>1</v>
      </c>
      <c r="I3264" t="s">
        <v>513</v>
      </c>
      <c r="J3264" t="s">
        <v>514</v>
      </c>
      <c r="K3264" t="s">
        <v>512</v>
      </c>
      <c r="L3264">
        <v>1</v>
      </c>
      <c r="M3264" t="s">
        <v>29</v>
      </c>
      <c r="N3264" t="s">
        <v>19</v>
      </c>
      <c r="P3264" cm="1">
        <f t="array" ref="P32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64" s="19" t="s">
        <v>406</v>
      </c>
    </row>
    <row r="3265" spans="2:18" hidden="1">
      <c r="B3265" t="s">
        <v>64</v>
      </c>
      <c r="C3265" t="s">
        <v>26</v>
      </c>
      <c r="D3265" t="s">
        <v>1418</v>
      </c>
      <c r="E3265" t="s">
        <v>1523</v>
      </c>
      <c r="F3265" t="s">
        <v>1524</v>
      </c>
      <c r="G3265" t="s">
        <v>512</v>
      </c>
      <c r="H3265">
        <v>1</v>
      </c>
      <c r="I3265" t="s">
        <v>752</v>
      </c>
      <c r="J3265" t="s">
        <v>955</v>
      </c>
      <c r="K3265" t="s">
        <v>512</v>
      </c>
      <c r="L3265">
        <v>1</v>
      </c>
      <c r="M3265" t="s">
        <v>29</v>
      </c>
      <c r="N3265" t="s">
        <v>19</v>
      </c>
      <c r="P3265" cm="1">
        <f t="array" ref="P32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65" s="19" t="s">
        <v>406</v>
      </c>
    </row>
    <row r="3266" spans="2:18" hidden="1">
      <c r="B3266" t="s">
        <v>64</v>
      </c>
      <c r="C3266" t="s">
        <v>26</v>
      </c>
      <c r="D3266" t="s">
        <v>1418</v>
      </c>
      <c r="E3266" t="s">
        <v>1523</v>
      </c>
      <c r="F3266" t="s">
        <v>1524</v>
      </c>
      <c r="G3266" t="s">
        <v>512</v>
      </c>
      <c r="H3266">
        <v>1</v>
      </c>
      <c r="I3266" t="s">
        <v>753</v>
      </c>
      <c r="J3266" t="s">
        <v>956</v>
      </c>
      <c r="K3266" t="s">
        <v>512</v>
      </c>
      <c r="L3266">
        <v>1</v>
      </c>
      <c r="M3266" t="s">
        <v>29</v>
      </c>
      <c r="N3266" t="s">
        <v>19</v>
      </c>
      <c r="P3266" cm="1">
        <f t="array" ref="P32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66" s="19" t="s">
        <v>406</v>
      </c>
    </row>
    <row r="3267" spans="2:18" hidden="1">
      <c r="B3267" t="s">
        <v>64</v>
      </c>
      <c r="C3267" t="s">
        <v>26</v>
      </c>
      <c r="D3267" t="s">
        <v>1418</v>
      </c>
      <c r="E3267" t="s">
        <v>1523</v>
      </c>
      <c r="F3267" t="s">
        <v>1524</v>
      </c>
      <c r="G3267" t="s">
        <v>512</v>
      </c>
      <c r="H3267">
        <v>1</v>
      </c>
      <c r="I3267" t="s">
        <v>755</v>
      </c>
      <c r="J3267" t="s">
        <v>957</v>
      </c>
      <c r="K3267" t="s">
        <v>512</v>
      </c>
      <c r="L3267">
        <v>1</v>
      </c>
      <c r="M3267" t="s">
        <v>29</v>
      </c>
      <c r="N3267" t="s">
        <v>19</v>
      </c>
      <c r="P3267" cm="1">
        <f t="array" ref="P32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67" s="19" t="s">
        <v>406</v>
      </c>
    </row>
    <row r="3268" spans="2:18" hidden="1">
      <c r="B3268" t="s">
        <v>64</v>
      </c>
      <c r="C3268" t="s">
        <v>26</v>
      </c>
      <c r="D3268" t="s">
        <v>1418</v>
      </c>
      <c r="E3268" t="s">
        <v>1523</v>
      </c>
      <c r="F3268" t="s">
        <v>1524</v>
      </c>
      <c r="G3268" t="s">
        <v>512</v>
      </c>
      <c r="H3268">
        <v>1</v>
      </c>
      <c r="I3268" t="s">
        <v>757</v>
      </c>
      <c r="J3268" t="s">
        <v>958</v>
      </c>
      <c r="K3268" t="s">
        <v>512</v>
      </c>
      <c r="L3268">
        <v>1</v>
      </c>
      <c r="M3268" t="s">
        <v>29</v>
      </c>
      <c r="N3268" t="s">
        <v>19</v>
      </c>
      <c r="P3268" cm="1">
        <f t="array" ref="P32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68" s="19" t="s">
        <v>406</v>
      </c>
    </row>
    <row r="3269" spans="2:18" hidden="1">
      <c r="B3269" t="s">
        <v>63</v>
      </c>
      <c r="C3269" t="s">
        <v>27</v>
      </c>
      <c r="D3269" t="s">
        <v>30</v>
      </c>
      <c r="E3269" t="s">
        <v>1525</v>
      </c>
      <c r="F3269" t="s">
        <v>1518</v>
      </c>
      <c r="G3269" t="s">
        <v>68</v>
      </c>
      <c r="H3269">
        <v>1</v>
      </c>
      <c r="I3269" t="s">
        <v>1374</v>
      </c>
      <c r="J3269" t="s">
        <v>1375</v>
      </c>
      <c r="K3269" t="s">
        <v>68</v>
      </c>
      <c r="L3269">
        <v>1</v>
      </c>
      <c r="M3269" t="s">
        <v>29</v>
      </c>
      <c r="N3269" t="s">
        <v>34</v>
      </c>
      <c r="P3269" cm="1">
        <f t="array" ref="P326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269" s="19" t="s">
        <v>406</v>
      </c>
    </row>
    <row r="3270" spans="2:18" hidden="1">
      <c r="B3270" t="s">
        <v>63</v>
      </c>
      <c r="C3270" t="s">
        <v>27</v>
      </c>
      <c r="D3270" t="s">
        <v>30</v>
      </c>
      <c r="E3270" t="s">
        <v>1525</v>
      </c>
      <c r="F3270" t="s">
        <v>1518</v>
      </c>
      <c r="G3270" t="s">
        <v>68</v>
      </c>
      <c r="H3270">
        <v>1</v>
      </c>
      <c r="I3270" t="s">
        <v>1361</v>
      </c>
      <c r="J3270" t="s">
        <v>1362</v>
      </c>
      <c r="K3270" t="s">
        <v>68</v>
      </c>
      <c r="L3270">
        <v>5</v>
      </c>
      <c r="M3270" t="s">
        <v>29</v>
      </c>
      <c r="N3270" t="s">
        <v>19</v>
      </c>
      <c r="P3270" cm="1">
        <f t="array" ref="P3270">IF(BOM_NOUR[[#This Row],[STAGE]]="05.Assembly",
SUMPRODUCT(--(BOM_NOUR[[#This Row],[STAGE]]=TW_T[STAGE])*(BOM_NOUR[[#This Row],[Mgroup]]=TW_T[Mgroup]),TW_T[TW]),
SUMPRODUCT(--(BOM_NOUR[[#This Row],[STAGE]]=TW_T[STAGE]),TW_T[TW]))</f>
        <v>0</v>
      </c>
      <c r="R3270" s="19" t="s">
        <v>406</v>
      </c>
    </row>
    <row r="3271" spans="2:18" hidden="1">
      <c r="B3271" t="s">
        <v>63</v>
      </c>
      <c r="C3271" t="s">
        <v>27</v>
      </c>
      <c r="D3271" t="s">
        <v>30</v>
      </c>
      <c r="E3271" t="s">
        <v>1525</v>
      </c>
      <c r="F3271" t="s">
        <v>1518</v>
      </c>
      <c r="G3271" t="s">
        <v>68</v>
      </c>
      <c r="H3271">
        <v>1</v>
      </c>
      <c r="I3271" t="s">
        <v>1445</v>
      </c>
      <c r="J3271" t="s">
        <v>1446</v>
      </c>
      <c r="K3271" t="s">
        <v>68</v>
      </c>
      <c r="L3271">
        <v>42</v>
      </c>
      <c r="M3271" t="s">
        <v>28</v>
      </c>
      <c r="N3271" t="s">
        <v>31</v>
      </c>
      <c r="P3271" cm="1">
        <f t="array" ref="P327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71" s="19" t="s">
        <v>406</v>
      </c>
    </row>
    <row r="3272" spans="2:18" hidden="1">
      <c r="B3272" t="s">
        <v>63</v>
      </c>
      <c r="C3272" t="s">
        <v>27</v>
      </c>
      <c r="D3272" t="s">
        <v>30</v>
      </c>
      <c r="E3272" t="s">
        <v>1525</v>
      </c>
      <c r="F3272" t="s">
        <v>1518</v>
      </c>
      <c r="G3272" t="s">
        <v>68</v>
      </c>
      <c r="H3272">
        <v>1</v>
      </c>
      <c r="I3272" t="s">
        <v>1443</v>
      </c>
      <c r="J3272" t="s">
        <v>1444</v>
      </c>
      <c r="K3272" t="s">
        <v>68</v>
      </c>
      <c r="L3272">
        <v>48</v>
      </c>
      <c r="M3272" t="s">
        <v>28</v>
      </c>
      <c r="N3272" t="s">
        <v>31</v>
      </c>
      <c r="P3272" cm="1">
        <f t="array" ref="P327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72" s="19" t="s">
        <v>406</v>
      </c>
    </row>
    <row r="3273" spans="2:18" hidden="1">
      <c r="B3273" t="s">
        <v>63</v>
      </c>
      <c r="C3273" t="s">
        <v>27</v>
      </c>
      <c r="D3273" t="s">
        <v>30</v>
      </c>
      <c r="E3273" t="s">
        <v>1525</v>
      </c>
      <c r="F3273" t="s">
        <v>1518</v>
      </c>
      <c r="G3273" t="s">
        <v>68</v>
      </c>
      <c r="H3273">
        <v>1</v>
      </c>
      <c r="I3273" t="s">
        <v>248</v>
      </c>
      <c r="J3273" t="s">
        <v>968</v>
      </c>
      <c r="K3273" t="s">
        <v>106</v>
      </c>
      <c r="L3273">
        <v>1.7962560000000001</v>
      </c>
      <c r="M3273" t="s">
        <v>29</v>
      </c>
      <c r="N3273" t="s">
        <v>38</v>
      </c>
      <c r="P3273" cm="1">
        <f t="array" ref="P327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73" s="19" t="s">
        <v>406</v>
      </c>
    </row>
    <row r="3274" spans="2:18" hidden="1">
      <c r="B3274" t="s">
        <v>63</v>
      </c>
      <c r="C3274" t="s">
        <v>27</v>
      </c>
      <c r="D3274" t="s">
        <v>30</v>
      </c>
      <c r="E3274" t="s">
        <v>1525</v>
      </c>
      <c r="F3274" t="s">
        <v>1518</v>
      </c>
      <c r="G3274" t="s">
        <v>68</v>
      </c>
      <c r="H3274">
        <v>1</v>
      </c>
      <c r="I3274" t="s">
        <v>1385</v>
      </c>
      <c r="J3274" t="s">
        <v>1386</v>
      </c>
      <c r="K3274" t="s">
        <v>68</v>
      </c>
      <c r="L3274">
        <v>1</v>
      </c>
      <c r="M3274" t="s">
        <v>29</v>
      </c>
      <c r="N3274" t="s">
        <v>35</v>
      </c>
      <c r="P3274" cm="1">
        <f t="array" ref="P327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274" s="19" t="s">
        <v>406</v>
      </c>
    </row>
    <row r="3275" spans="2:18" hidden="1">
      <c r="B3275" t="s">
        <v>63</v>
      </c>
      <c r="C3275" t="s">
        <v>27</v>
      </c>
      <c r="D3275" t="s">
        <v>30</v>
      </c>
      <c r="E3275" t="s">
        <v>1525</v>
      </c>
      <c r="F3275" t="s">
        <v>1518</v>
      </c>
      <c r="G3275" t="s">
        <v>68</v>
      </c>
      <c r="H3275">
        <v>1</v>
      </c>
      <c r="I3275" t="s">
        <v>227</v>
      </c>
      <c r="J3275" t="s">
        <v>228</v>
      </c>
      <c r="K3275" t="s">
        <v>23</v>
      </c>
      <c r="L3275">
        <v>1.3759999999999999</v>
      </c>
      <c r="M3275" t="s">
        <v>29</v>
      </c>
      <c r="N3275" t="s">
        <v>41</v>
      </c>
      <c r="P3275" cm="1">
        <f t="array" ref="P327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275" s="19" t="s">
        <v>406</v>
      </c>
    </row>
    <row r="3276" spans="2:18" hidden="1">
      <c r="B3276" t="s">
        <v>64</v>
      </c>
      <c r="C3276" t="s">
        <v>26</v>
      </c>
      <c r="D3276" t="s">
        <v>1418</v>
      </c>
      <c r="E3276" t="s">
        <v>1526</v>
      </c>
      <c r="F3276" t="s">
        <v>1527</v>
      </c>
      <c r="G3276" t="s">
        <v>68</v>
      </c>
      <c r="H3276">
        <v>1</v>
      </c>
      <c r="I3276" t="s">
        <v>229</v>
      </c>
      <c r="J3276" t="s">
        <v>230</v>
      </c>
      <c r="K3276" t="s">
        <v>23</v>
      </c>
      <c r="L3276">
        <v>7.66</v>
      </c>
      <c r="M3276" t="s">
        <v>28</v>
      </c>
      <c r="N3276" t="s">
        <v>36</v>
      </c>
      <c r="P3276" cm="1">
        <f t="array" ref="P32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76" s="19" t="s">
        <v>406</v>
      </c>
    </row>
    <row r="3277" spans="2:18" hidden="1">
      <c r="B3277" t="s">
        <v>64</v>
      </c>
      <c r="C3277" t="s">
        <v>26</v>
      </c>
      <c r="D3277" t="s">
        <v>1418</v>
      </c>
      <c r="E3277" t="s">
        <v>1526</v>
      </c>
      <c r="F3277" t="s">
        <v>1527</v>
      </c>
      <c r="G3277" t="s">
        <v>68</v>
      </c>
      <c r="H3277">
        <v>1</v>
      </c>
      <c r="I3277" t="s">
        <v>1528</v>
      </c>
      <c r="J3277" t="s">
        <v>1529</v>
      </c>
      <c r="K3277" t="s">
        <v>68</v>
      </c>
      <c r="L3277">
        <v>1</v>
      </c>
      <c r="M3277" t="s">
        <v>28</v>
      </c>
      <c r="N3277" t="s">
        <v>30</v>
      </c>
      <c r="P3277" cm="1">
        <f t="array" ref="P32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77" s="19" t="s">
        <v>406</v>
      </c>
    </row>
    <row r="3278" spans="2:18" hidden="1">
      <c r="B3278" t="s">
        <v>64</v>
      </c>
      <c r="C3278" t="s">
        <v>26</v>
      </c>
      <c r="D3278" t="s">
        <v>1418</v>
      </c>
      <c r="E3278" t="s">
        <v>1526</v>
      </c>
      <c r="F3278" t="s">
        <v>1527</v>
      </c>
      <c r="G3278" t="s">
        <v>68</v>
      </c>
      <c r="H3278">
        <v>1</v>
      </c>
      <c r="I3278" s="19" t="s">
        <v>500</v>
      </c>
      <c r="J3278" s="19" t="s">
        <v>1116</v>
      </c>
      <c r="K3278" t="s">
        <v>68</v>
      </c>
      <c r="L3278">
        <v>1</v>
      </c>
      <c r="M3278" t="s">
        <v>29</v>
      </c>
      <c r="N3278" t="s">
        <v>43</v>
      </c>
      <c r="P3278" cm="1">
        <f t="array" ref="P32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78" s="19" t="s">
        <v>406</v>
      </c>
    </row>
    <row r="3279" spans="2:18" hidden="1">
      <c r="B3279" t="s">
        <v>64</v>
      </c>
      <c r="C3279" t="s">
        <v>26</v>
      </c>
      <c r="D3279" t="s">
        <v>1418</v>
      </c>
      <c r="E3279" t="s">
        <v>1526</v>
      </c>
      <c r="F3279" t="s">
        <v>1527</v>
      </c>
      <c r="G3279" t="s">
        <v>68</v>
      </c>
      <c r="H3279">
        <v>1</v>
      </c>
      <c r="I3279" t="s">
        <v>1307</v>
      </c>
      <c r="J3279" t="s">
        <v>1308</v>
      </c>
      <c r="K3279" t="s">
        <v>68</v>
      </c>
      <c r="L3279">
        <v>1</v>
      </c>
      <c r="M3279" t="s">
        <v>29</v>
      </c>
      <c r="N3279" t="s">
        <v>42</v>
      </c>
      <c r="P3279" cm="1">
        <f t="array" ref="P32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79" s="19" t="s">
        <v>406</v>
      </c>
    </row>
    <row r="3280" spans="2:18" hidden="1">
      <c r="B3280" t="s">
        <v>64</v>
      </c>
      <c r="C3280" t="s">
        <v>26</v>
      </c>
      <c r="D3280" t="s">
        <v>1418</v>
      </c>
      <c r="E3280" t="s">
        <v>1526</v>
      </c>
      <c r="F3280" t="s">
        <v>1527</v>
      </c>
      <c r="G3280" t="s">
        <v>512</v>
      </c>
      <c r="H3280">
        <v>1</v>
      </c>
      <c r="I3280" t="s">
        <v>513</v>
      </c>
      <c r="J3280" t="s">
        <v>514</v>
      </c>
      <c r="K3280" t="s">
        <v>512</v>
      </c>
      <c r="L3280">
        <v>1</v>
      </c>
      <c r="M3280" t="s">
        <v>29</v>
      </c>
      <c r="N3280" t="s">
        <v>19</v>
      </c>
      <c r="P3280" cm="1">
        <f t="array" ref="P32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80" s="19" t="s">
        <v>406</v>
      </c>
    </row>
    <row r="3281" spans="2:18" hidden="1">
      <c r="B3281" t="s">
        <v>64</v>
      </c>
      <c r="C3281" t="s">
        <v>26</v>
      </c>
      <c r="D3281" t="s">
        <v>1418</v>
      </c>
      <c r="E3281" t="s">
        <v>1526</v>
      </c>
      <c r="F3281" t="s">
        <v>1527</v>
      </c>
      <c r="G3281" t="s">
        <v>512</v>
      </c>
      <c r="H3281">
        <v>1</v>
      </c>
      <c r="I3281" t="s">
        <v>752</v>
      </c>
      <c r="J3281" t="s">
        <v>955</v>
      </c>
      <c r="K3281" t="s">
        <v>512</v>
      </c>
      <c r="L3281">
        <v>1</v>
      </c>
      <c r="M3281" t="s">
        <v>29</v>
      </c>
      <c r="N3281" t="s">
        <v>19</v>
      </c>
      <c r="P3281" cm="1">
        <f t="array" ref="P32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81" s="19" t="s">
        <v>406</v>
      </c>
    </row>
    <row r="3282" spans="2:18" hidden="1">
      <c r="B3282" t="s">
        <v>64</v>
      </c>
      <c r="C3282" t="s">
        <v>26</v>
      </c>
      <c r="D3282" t="s">
        <v>1418</v>
      </c>
      <c r="E3282" t="s">
        <v>1526</v>
      </c>
      <c r="F3282" t="s">
        <v>1527</v>
      </c>
      <c r="G3282" t="s">
        <v>512</v>
      </c>
      <c r="H3282">
        <v>1</v>
      </c>
      <c r="I3282" t="s">
        <v>753</v>
      </c>
      <c r="J3282" t="s">
        <v>956</v>
      </c>
      <c r="K3282" t="s">
        <v>512</v>
      </c>
      <c r="L3282">
        <v>1</v>
      </c>
      <c r="M3282" t="s">
        <v>29</v>
      </c>
      <c r="N3282" t="s">
        <v>19</v>
      </c>
      <c r="P3282" cm="1">
        <f t="array" ref="P32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82" s="19" t="s">
        <v>406</v>
      </c>
    </row>
    <row r="3283" spans="2:18" hidden="1">
      <c r="B3283" t="s">
        <v>64</v>
      </c>
      <c r="C3283" t="s">
        <v>26</v>
      </c>
      <c r="D3283" t="s">
        <v>1418</v>
      </c>
      <c r="E3283" t="s">
        <v>1526</v>
      </c>
      <c r="F3283" t="s">
        <v>1527</v>
      </c>
      <c r="G3283" t="s">
        <v>512</v>
      </c>
      <c r="H3283">
        <v>1</v>
      </c>
      <c r="I3283" t="s">
        <v>755</v>
      </c>
      <c r="J3283" t="s">
        <v>957</v>
      </c>
      <c r="K3283" t="s">
        <v>512</v>
      </c>
      <c r="L3283">
        <v>1</v>
      </c>
      <c r="M3283" t="s">
        <v>29</v>
      </c>
      <c r="N3283" t="s">
        <v>19</v>
      </c>
      <c r="P3283" cm="1">
        <f t="array" ref="P32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83" s="19" t="s">
        <v>406</v>
      </c>
    </row>
    <row r="3284" spans="2:18" hidden="1">
      <c r="B3284" t="s">
        <v>64</v>
      </c>
      <c r="C3284" t="s">
        <v>26</v>
      </c>
      <c r="D3284" t="s">
        <v>1418</v>
      </c>
      <c r="E3284" t="s">
        <v>1526</v>
      </c>
      <c r="F3284" t="s">
        <v>1527</v>
      </c>
      <c r="G3284" t="s">
        <v>512</v>
      </c>
      <c r="H3284">
        <v>1</v>
      </c>
      <c r="I3284" t="s">
        <v>757</v>
      </c>
      <c r="J3284" t="s">
        <v>958</v>
      </c>
      <c r="K3284" t="s">
        <v>512</v>
      </c>
      <c r="L3284">
        <v>1</v>
      </c>
      <c r="M3284" t="s">
        <v>29</v>
      </c>
      <c r="N3284" t="s">
        <v>19</v>
      </c>
      <c r="P3284" cm="1">
        <f t="array" ref="P32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84" s="19" t="s">
        <v>406</v>
      </c>
    </row>
    <row r="3285" spans="2:18" hidden="1">
      <c r="B3285" t="s">
        <v>63</v>
      </c>
      <c r="C3285" t="s">
        <v>27</v>
      </c>
      <c r="D3285" t="s">
        <v>30</v>
      </c>
      <c r="E3285" t="s">
        <v>1528</v>
      </c>
      <c r="F3285" t="s">
        <v>1529</v>
      </c>
      <c r="G3285" t="s">
        <v>68</v>
      </c>
      <c r="H3285">
        <v>1</v>
      </c>
      <c r="I3285" t="s">
        <v>1374</v>
      </c>
      <c r="J3285" t="s">
        <v>1375</v>
      </c>
      <c r="K3285" t="s">
        <v>68</v>
      </c>
      <c r="L3285">
        <v>1</v>
      </c>
      <c r="M3285" t="s">
        <v>29</v>
      </c>
      <c r="N3285" t="s">
        <v>34</v>
      </c>
      <c r="P3285" cm="1">
        <f t="array" ref="P328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285" s="19" t="s">
        <v>406</v>
      </c>
    </row>
    <row r="3286" spans="2:18" hidden="1">
      <c r="B3286" t="s">
        <v>63</v>
      </c>
      <c r="C3286" t="s">
        <v>27</v>
      </c>
      <c r="D3286" t="s">
        <v>30</v>
      </c>
      <c r="E3286" t="s">
        <v>1528</v>
      </c>
      <c r="F3286" t="s">
        <v>1529</v>
      </c>
      <c r="G3286" t="s">
        <v>68</v>
      </c>
      <c r="H3286">
        <v>1</v>
      </c>
      <c r="I3286" t="s">
        <v>1361</v>
      </c>
      <c r="J3286" t="s">
        <v>1362</v>
      </c>
      <c r="K3286" t="s">
        <v>68</v>
      </c>
      <c r="L3286">
        <v>0</v>
      </c>
      <c r="M3286" t="s">
        <v>29</v>
      </c>
      <c r="N3286" t="s">
        <v>19</v>
      </c>
      <c r="P3286" cm="1">
        <f t="array" ref="P3286">IF(BOM_NOUR[[#This Row],[STAGE]]="05.Assembly",
SUMPRODUCT(--(BOM_NOUR[[#This Row],[STAGE]]=TW_T[STAGE])*(BOM_NOUR[[#This Row],[Mgroup]]=TW_T[Mgroup]),TW_T[TW]),
SUMPRODUCT(--(BOM_NOUR[[#This Row],[STAGE]]=TW_T[STAGE]),TW_T[TW]))</f>
        <v>0</v>
      </c>
      <c r="R3286" s="19" t="s">
        <v>406</v>
      </c>
    </row>
    <row r="3287" spans="2:18" hidden="1">
      <c r="B3287" t="s">
        <v>63</v>
      </c>
      <c r="C3287" t="s">
        <v>27</v>
      </c>
      <c r="D3287" t="s">
        <v>30</v>
      </c>
      <c r="E3287" t="s">
        <v>1528</v>
      </c>
      <c r="F3287" t="s">
        <v>1529</v>
      </c>
      <c r="G3287" t="s">
        <v>68</v>
      </c>
      <c r="H3287">
        <v>1</v>
      </c>
      <c r="I3287" t="s">
        <v>1445</v>
      </c>
      <c r="J3287" t="s">
        <v>1446</v>
      </c>
      <c r="K3287" t="s">
        <v>68</v>
      </c>
      <c r="L3287">
        <v>48</v>
      </c>
      <c r="M3287" t="s">
        <v>28</v>
      </c>
      <c r="N3287" t="s">
        <v>31</v>
      </c>
      <c r="P3287" cm="1">
        <f t="array" ref="P328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87" s="19" t="s">
        <v>406</v>
      </c>
    </row>
    <row r="3288" spans="2:18" hidden="1">
      <c r="B3288" t="s">
        <v>63</v>
      </c>
      <c r="C3288" t="s">
        <v>27</v>
      </c>
      <c r="D3288" t="s">
        <v>30</v>
      </c>
      <c r="E3288" t="s">
        <v>1528</v>
      </c>
      <c r="F3288" t="s">
        <v>1529</v>
      </c>
      <c r="G3288" t="s">
        <v>68</v>
      </c>
      <c r="H3288">
        <v>1</v>
      </c>
      <c r="I3288" t="s">
        <v>1443</v>
      </c>
      <c r="J3288" t="s">
        <v>1444</v>
      </c>
      <c r="K3288" t="s">
        <v>68</v>
      </c>
      <c r="L3288">
        <v>48</v>
      </c>
      <c r="M3288" t="s">
        <v>28</v>
      </c>
      <c r="N3288" t="s">
        <v>31</v>
      </c>
      <c r="P3288" cm="1">
        <f t="array" ref="P328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88" s="19" t="s">
        <v>406</v>
      </c>
    </row>
    <row r="3289" spans="2:18" hidden="1">
      <c r="B3289" t="s">
        <v>63</v>
      </c>
      <c r="C3289" t="s">
        <v>27</v>
      </c>
      <c r="D3289" t="s">
        <v>30</v>
      </c>
      <c r="E3289" t="s">
        <v>1528</v>
      </c>
      <c r="F3289" t="s">
        <v>1529</v>
      </c>
      <c r="G3289" t="s">
        <v>68</v>
      </c>
      <c r="H3289">
        <v>1</v>
      </c>
      <c r="I3289" t="s">
        <v>248</v>
      </c>
      <c r="J3289" t="s">
        <v>968</v>
      </c>
      <c r="K3289" t="s">
        <v>106</v>
      </c>
      <c r="L3289">
        <v>2.052864</v>
      </c>
      <c r="M3289" t="s">
        <v>29</v>
      </c>
      <c r="N3289" t="s">
        <v>38</v>
      </c>
      <c r="P3289" cm="1">
        <f t="array" ref="P328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289" s="19" t="s">
        <v>406</v>
      </c>
    </row>
    <row r="3290" spans="2:18" hidden="1">
      <c r="B3290" t="s">
        <v>63</v>
      </c>
      <c r="C3290" t="s">
        <v>27</v>
      </c>
      <c r="D3290" t="s">
        <v>30</v>
      </c>
      <c r="E3290" t="s">
        <v>1528</v>
      </c>
      <c r="F3290" t="s">
        <v>1529</v>
      </c>
      <c r="G3290" t="s">
        <v>68</v>
      </c>
      <c r="H3290">
        <v>1</v>
      </c>
      <c r="I3290" t="s">
        <v>1372</v>
      </c>
      <c r="J3290" t="s">
        <v>1373</v>
      </c>
      <c r="K3290" t="s">
        <v>68</v>
      </c>
      <c r="L3290">
        <v>1</v>
      </c>
      <c r="M3290" t="s">
        <v>29</v>
      </c>
      <c r="N3290" t="s">
        <v>35</v>
      </c>
      <c r="P3290" cm="1">
        <f t="array" ref="P329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290" s="19" t="s">
        <v>406</v>
      </c>
    </row>
    <row r="3291" spans="2:18" hidden="1">
      <c r="B3291" t="s">
        <v>63</v>
      </c>
      <c r="C3291" t="s">
        <v>27</v>
      </c>
      <c r="D3291" t="s">
        <v>30</v>
      </c>
      <c r="E3291" t="s">
        <v>1528</v>
      </c>
      <c r="F3291" t="s">
        <v>1529</v>
      </c>
      <c r="G3291" t="s">
        <v>68</v>
      </c>
      <c r="H3291">
        <v>1</v>
      </c>
      <c r="I3291" t="s">
        <v>227</v>
      </c>
      <c r="J3291" t="s">
        <v>228</v>
      </c>
      <c r="K3291" t="s">
        <v>23</v>
      </c>
      <c r="L3291">
        <v>1.3759999999999999</v>
      </c>
      <c r="M3291" t="s">
        <v>29</v>
      </c>
      <c r="N3291" t="s">
        <v>41</v>
      </c>
      <c r="P3291" cm="1">
        <f t="array" ref="P329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291" s="19" t="s">
        <v>406</v>
      </c>
    </row>
    <row r="3292" spans="2:18" hidden="1">
      <c r="B3292" t="s">
        <v>64</v>
      </c>
      <c r="C3292" t="s">
        <v>26</v>
      </c>
      <c r="D3292" t="s">
        <v>1418</v>
      </c>
      <c r="E3292" t="s">
        <v>1530</v>
      </c>
      <c r="F3292" t="s">
        <v>1531</v>
      </c>
      <c r="G3292" t="s">
        <v>68</v>
      </c>
      <c r="H3292">
        <v>1</v>
      </c>
      <c r="I3292" t="s">
        <v>229</v>
      </c>
      <c r="J3292" t="s">
        <v>230</v>
      </c>
      <c r="K3292" t="s">
        <v>23</v>
      </c>
      <c r="L3292">
        <v>7.66</v>
      </c>
      <c r="M3292" t="s">
        <v>28</v>
      </c>
      <c r="N3292" t="s">
        <v>36</v>
      </c>
      <c r="P3292" cm="1">
        <f t="array" ref="P32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92" s="19" t="s">
        <v>406</v>
      </c>
    </row>
    <row r="3293" spans="2:18" hidden="1">
      <c r="B3293" t="s">
        <v>64</v>
      </c>
      <c r="C3293" t="s">
        <v>26</v>
      </c>
      <c r="D3293" t="s">
        <v>1418</v>
      </c>
      <c r="E3293" t="s">
        <v>1530</v>
      </c>
      <c r="F3293" t="s">
        <v>1531</v>
      </c>
      <c r="G3293" t="s">
        <v>68</v>
      </c>
      <c r="H3293">
        <v>1</v>
      </c>
      <c r="I3293" t="s">
        <v>1532</v>
      </c>
      <c r="J3293" t="s">
        <v>1533</v>
      </c>
      <c r="K3293" t="s">
        <v>68</v>
      </c>
      <c r="L3293">
        <v>1</v>
      </c>
      <c r="M3293" t="s">
        <v>28</v>
      </c>
      <c r="N3293" t="s">
        <v>30</v>
      </c>
      <c r="P3293" cm="1">
        <f t="array" ref="P32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93" s="19" t="s">
        <v>406</v>
      </c>
    </row>
    <row r="3294" spans="2:18" hidden="1">
      <c r="B3294" t="s">
        <v>64</v>
      </c>
      <c r="C3294" t="s">
        <v>26</v>
      </c>
      <c r="D3294" t="s">
        <v>1418</v>
      </c>
      <c r="E3294" t="s">
        <v>1530</v>
      </c>
      <c r="F3294" t="s">
        <v>1531</v>
      </c>
      <c r="G3294" t="s">
        <v>68</v>
      </c>
      <c r="H3294">
        <v>1</v>
      </c>
      <c r="I3294" s="19" t="s">
        <v>500</v>
      </c>
      <c r="J3294" s="19" t="s">
        <v>1116</v>
      </c>
      <c r="K3294" t="s">
        <v>68</v>
      </c>
      <c r="L3294">
        <v>1</v>
      </c>
      <c r="M3294" t="s">
        <v>29</v>
      </c>
      <c r="N3294" t="s">
        <v>43</v>
      </c>
      <c r="P3294" cm="1">
        <f t="array" ref="P32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94" s="19" t="s">
        <v>406</v>
      </c>
    </row>
    <row r="3295" spans="2:18" hidden="1">
      <c r="B3295" t="s">
        <v>64</v>
      </c>
      <c r="C3295" t="s">
        <v>26</v>
      </c>
      <c r="D3295" t="s">
        <v>1418</v>
      </c>
      <c r="E3295" t="s">
        <v>1530</v>
      </c>
      <c r="F3295" t="s">
        <v>1531</v>
      </c>
      <c r="G3295" t="s">
        <v>68</v>
      </c>
      <c r="H3295">
        <v>1</v>
      </c>
      <c r="I3295" t="s">
        <v>1307</v>
      </c>
      <c r="J3295" t="s">
        <v>1308</v>
      </c>
      <c r="K3295" t="s">
        <v>68</v>
      </c>
      <c r="L3295">
        <v>1</v>
      </c>
      <c r="M3295" t="s">
        <v>29</v>
      </c>
      <c r="N3295" t="s">
        <v>42</v>
      </c>
      <c r="P3295" cm="1">
        <f t="array" ref="P32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95" s="19" t="s">
        <v>406</v>
      </c>
    </row>
    <row r="3296" spans="2:18" hidden="1">
      <c r="B3296" t="s">
        <v>64</v>
      </c>
      <c r="C3296" t="s">
        <v>26</v>
      </c>
      <c r="D3296" t="s">
        <v>1418</v>
      </c>
      <c r="E3296" t="s">
        <v>1530</v>
      </c>
      <c r="F3296" t="s">
        <v>1531</v>
      </c>
      <c r="G3296" t="s">
        <v>512</v>
      </c>
      <c r="H3296">
        <v>1</v>
      </c>
      <c r="I3296" t="s">
        <v>513</v>
      </c>
      <c r="J3296" t="s">
        <v>514</v>
      </c>
      <c r="K3296" t="s">
        <v>512</v>
      </c>
      <c r="L3296">
        <v>1</v>
      </c>
      <c r="M3296" t="s">
        <v>29</v>
      </c>
      <c r="N3296" t="s">
        <v>19</v>
      </c>
      <c r="P3296" cm="1">
        <f t="array" ref="P32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96" s="19" t="s">
        <v>406</v>
      </c>
    </row>
    <row r="3297" spans="2:18" hidden="1">
      <c r="B3297" t="s">
        <v>64</v>
      </c>
      <c r="C3297" t="s">
        <v>26</v>
      </c>
      <c r="D3297" t="s">
        <v>1418</v>
      </c>
      <c r="E3297" t="s">
        <v>1530</v>
      </c>
      <c r="F3297" t="s">
        <v>1531</v>
      </c>
      <c r="G3297" t="s">
        <v>512</v>
      </c>
      <c r="H3297">
        <v>1</v>
      </c>
      <c r="I3297" t="s">
        <v>752</v>
      </c>
      <c r="J3297" t="s">
        <v>955</v>
      </c>
      <c r="K3297" t="s">
        <v>512</v>
      </c>
      <c r="L3297">
        <v>1</v>
      </c>
      <c r="M3297" t="s">
        <v>29</v>
      </c>
      <c r="N3297" t="s">
        <v>19</v>
      </c>
      <c r="P3297" cm="1">
        <f t="array" ref="P32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97" s="19" t="s">
        <v>406</v>
      </c>
    </row>
    <row r="3298" spans="2:18" hidden="1">
      <c r="B3298" t="s">
        <v>64</v>
      </c>
      <c r="C3298" t="s">
        <v>26</v>
      </c>
      <c r="D3298" t="s">
        <v>1418</v>
      </c>
      <c r="E3298" t="s">
        <v>1530</v>
      </c>
      <c r="F3298" t="s">
        <v>1531</v>
      </c>
      <c r="G3298" t="s">
        <v>512</v>
      </c>
      <c r="H3298">
        <v>1</v>
      </c>
      <c r="I3298" t="s">
        <v>753</v>
      </c>
      <c r="J3298" t="s">
        <v>956</v>
      </c>
      <c r="K3298" t="s">
        <v>512</v>
      </c>
      <c r="L3298">
        <v>1</v>
      </c>
      <c r="M3298" t="s">
        <v>29</v>
      </c>
      <c r="N3298" t="s">
        <v>19</v>
      </c>
      <c r="P3298" cm="1">
        <f t="array" ref="P32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98" s="19" t="s">
        <v>406</v>
      </c>
    </row>
    <row r="3299" spans="2:18" hidden="1">
      <c r="B3299" t="s">
        <v>64</v>
      </c>
      <c r="C3299" t="s">
        <v>26</v>
      </c>
      <c r="D3299" t="s">
        <v>1418</v>
      </c>
      <c r="E3299" t="s">
        <v>1530</v>
      </c>
      <c r="F3299" t="s">
        <v>1531</v>
      </c>
      <c r="G3299" t="s">
        <v>512</v>
      </c>
      <c r="H3299">
        <v>1</v>
      </c>
      <c r="I3299" t="s">
        <v>755</v>
      </c>
      <c r="J3299" t="s">
        <v>957</v>
      </c>
      <c r="K3299" t="s">
        <v>512</v>
      </c>
      <c r="L3299">
        <v>1</v>
      </c>
      <c r="M3299" t="s">
        <v>29</v>
      </c>
      <c r="N3299" t="s">
        <v>19</v>
      </c>
      <c r="P3299" cm="1">
        <f t="array" ref="P32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299" s="19" t="s">
        <v>406</v>
      </c>
    </row>
    <row r="3300" spans="2:18" hidden="1">
      <c r="B3300" t="s">
        <v>64</v>
      </c>
      <c r="C3300" t="s">
        <v>26</v>
      </c>
      <c r="D3300" t="s">
        <v>1418</v>
      </c>
      <c r="E3300" t="s">
        <v>1530</v>
      </c>
      <c r="F3300" t="s">
        <v>1531</v>
      </c>
      <c r="G3300" t="s">
        <v>512</v>
      </c>
      <c r="H3300">
        <v>1</v>
      </c>
      <c r="I3300" t="s">
        <v>757</v>
      </c>
      <c r="J3300" t="s">
        <v>958</v>
      </c>
      <c r="K3300" t="s">
        <v>512</v>
      </c>
      <c r="L3300">
        <v>1</v>
      </c>
      <c r="M3300" t="s">
        <v>29</v>
      </c>
      <c r="N3300" t="s">
        <v>19</v>
      </c>
      <c r="P3300" cm="1">
        <f t="array" ref="P33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00" s="19" t="s">
        <v>406</v>
      </c>
    </row>
    <row r="3301" spans="2:18" hidden="1">
      <c r="B3301" t="s">
        <v>63</v>
      </c>
      <c r="C3301" t="s">
        <v>27</v>
      </c>
      <c r="D3301" t="s">
        <v>30</v>
      </c>
      <c r="E3301" t="s">
        <v>1532</v>
      </c>
      <c r="F3301" t="s">
        <v>1533</v>
      </c>
      <c r="G3301" t="s">
        <v>68</v>
      </c>
      <c r="H3301">
        <v>1</v>
      </c>
      <c r="I3301" t="s">
        <v>1374</v>
      </c>
      <c r="J3301" t="s">
        <v>1375</v>
      </c>
      <c r="K3301" t="s">
        <v>68</v>
      </c>
      <c r="L3301">
        <v>1</v>
      </c>
      <c r="M3301" t="s">
        <v>29</v>
      </c>
      <c r="N3301" t="s">
        <v>34</v>
      </c>
      <c r="P3301" cm="1">
        <f t="array" ref="P330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301" s="19" t="s">
        <v>406</v>
      </c>
    </row>
    <row r="3302" spans="2:18" hidden="1">
      <c r="B3302" t="s">
        <v>63</v>
      </c>
      <c r="C3302" t="s">
        <v>27</v>
      </c>
      <c r="D3302" t="s">
        <v>30</v>
      </c>
      <c r="E3302" t="s">
        <v>1532</v>
      </c>
      <c r="F3302" t="s">
        <v>1533</v>
      </c>
      <c r="G3302" t="s">
        <v>68</v>
      </c>
      <c r="H3302">
        <v>1</v>
      </c>
      <c r="I3302" t="s">
        <v>1361</v>
      </c>
      <c r="J3302" t="s">
        <v>1362</v>
      </c>
      <c r="K3302" t="s">
        <v>68</v>
      </c>
      <c r="L3302">
        <v>0</v>
      </c>
      <c r="M3302" t="s">
        <v>29</v>
      </c>
      <c r="N3302" t="s">
        <v>19</v>
      </c>
      <c r="P3302" cm="1">
        <f t="array" ref="P3302">IF(BOM_NOUR[[#This Row],[STAGE]]="05.Assembly",
SUMPRODUCT(--(BOM_NOUR[[#This Row],[STAGE]]=TW_T[STAGE])*(BOM_NOUR[[#This Row],[Mgroup]]=TW_T[Mgroup]),TW_T[TW]),
SUMPRODUCT(--(BOM_NOUR[[#This Row],[STAGE]]=TW_T[STAGE]),TW_T[TW]))</f>
        <v>0</v>
      </c>
      <c r="R3302" s="19" t="s">
        <v>406</v>
      </c>
    </row>
    <row r="3303" spans="2:18" hidden="1">
      <c r="B3303" t="s">
        <v>63</v>
      </c>
      <c r="C3303" t="s">
        <v>27</v>
      </c>
      <c r="D3303" t="s">
        <v>30</v>
      </c>
      <c r="E3303" t="s">
        <v>1532</v>
      </c>
      <c r="F3303" t="s">
        <v>1533</v>
      </c>
      <c r="G3303" t="s">
        <v>68</v>
      </c>
      <c r="H3303">
        <v>1</v>
      </c>
      <c r="I3303" t="s">
        <v>1445</v>
      </c>
      <c r="J3303" t="s">
        <v>1446</v>
      </c>
      <c r="K3303" t="s">
        <v>68</v>
      </c>
      <c r="L3303">
        <v>48</v>
      </c>
      <c r="M3303" t="s">
        <v>28</v>
      </c>
      <c r="N3303" t="s">
        <v>31</v>
      </c>
      <c r="P3303" cm="1">
        <f t="array" ref="P330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03" s="19" t="s">
        <v>406</v>
      </c>
    </row>
    <row r="3304" spans="2:18" hidden="1">
      <c r="B3304" t="s">
        <v>63</v>
      </c>
      <c r="C3304" t="s">
        <v>27</v>
      </c>
      <c r="D3304" t="s">
        <v>30</v>
      </c>
      <c r="E3304" t="s">
        <v>1532</v>
      </c>
      <c r="F3304" t="s">
        <v>1533</v>
      </c>
      <c r="G3304" t="s">
        <v>68</v>
      </c>
      <c r="H3304">
        <v>1</v>
      </c>
      <c r="I3304" t="s">
        <v>1443</v>
      </c>
      <c r="J3304" t="s">
        <v>1444</v>
      </c>
      <c r="K3304" t="s">
        <v>68</v>
      </c>
      <c r="L3304">
        <v>48</v>
      </c>
      <c r="M3304" t="s">
        <v>28</v>
      </c>
      <c r="N3304" t="s">
        <v>31</v>
      </c>
      <c r="P3304" cm="1">
        <f t="array" ref="P330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04" s="19" t="s">
        <v>406</v>
      </c>
    </row>
    <row r="3305" spans="2:18" hidden="1">
      <c r="B3305" t="s">
        <v>63</v>
      </c>
      <c r="C3305" t="s">
        <v>27</v>
      </c>
      <c r="D3305" t="s">
        <v>30</v>
      </c>
      <c r="E3305" t="s">
        <v>1532</v>
      </c>
      <c r="F3305" t="s">
        <v>1533</v>
      </c>
      <c r="G3305" t="s">
        <v>68</v>
      </c>
      <c r="H3305">
        <v>1</v>
      </c>
      <c r="I3305" t="s">
        <v>248</v>
      </c>
      <c r="J3305" t="s">
        <v>968</v>
      </c>
      <c r="K3305" t="s">
        <v>106</v>
      </c>
      <c r="L3305">
        <v>2.052864</v>
      </c>
      <c r="M3305" t="s">
        <v>29</v>
      </c>
      <c r="N3305" t="s">
        <v>38</v>
      </c>
      <c r="P3305" cm="1">
        <f t="array" ref="P330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05" s="19" t="s">
        <v>406</v>
      </c>
    </row>
    <row r="3306" spans="2:18" hidden="1">
      <c r="B3306" t="s">
        <v>63</v>
      </c>
      <c r="C3306" t="s">
        <v>27</v>
      </c>
      <c r="D3306" t="s">
        <v>30</v>
      </c>
      <c r="E3306" t="s">
        <v>1532</v>
      </c>
      <c r="F3306" t="s">
        <v>1533</v>
      </c>
      <c r="G3306" t="s">
        <v>68</v>
      </c>
      <c r="H3306">
        <v>1</v>
      </c>
      <c r="I3306" t="s">
        <v>1385</v>
      </c>
      <c r="J3306" t="s">
        <v>1386</v>
      </c>
      <c r="K3306" t="s">
        <v>68</v>
      </c>
      <c r="L3306">
        <v>1</v>
      </c>
      <c r="M3306" t="s">
        <v>29</v>
      </c>
      <c r="N3306" t="s">
        <v>35</v>
      </c>
      <c r="P3306" cm="1">
        <f t="array" ref="P330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306" s="19" t="s">
        <v>406</v>
      </c>
    </row>
    <row r="3307" spans="2:18" hidden="1">
      <c r="B3307" t="s">
        <v>63</v>
      </c>
      <c r="C3307" t="s">
        <v>27</v>
      </c>
      <c r="D3307" t="s">
        <v>30</v>
      </c>
      <c r="E3307" t="s">
        <v>1532</v>
      </c>
      <c r="F3307" t="s">
        <v>1533</v>
      </c>
      <c r="G3307" t="s">
        <v>68</v>
      </c>
      <c r="H3307">
        <v>1</v>
      </c>
      <c r="I3307" t="s">
        <v>227</v>
      </c>
      <c r="J3307" t="s">
        <v>228</v>
      </c>
      <c r="K3307" t="s">
        <v>23</v>
      </c>
      <c r="L3307">
        <v>1.3759999999999999</v>
      </c>
      <c r="M3307" t="s">
        <v>29</v>
      </c>
      <c r="N3307" t="s">
        <v>41</v>
      </c>
      <c r="P3307" cm="1">
        <f t="array" ref="P330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307" s="19" t="s">
        <v>406</v>
      </c>
    </row>
    <row r="3308" spans="2:18" hidden="1">
      <c r="B3308" t="s">
        <v>64</v>
      </c>
      <c r="C3308" t="s">
        <v>26</v>
      </c>
      <c r="D3308" t="s">
        <v>1418</v>
      </c>
      <c r="E3308" t="s">
        <v>1534</v>
      </c>
      <c r="F3308" t="s">
        <v>1535</v>
      </c>
      <c r="G3308" t="s">
        <v>68</v>
      </c>
      <c r="H3308">
        <v>1</v>
      </c>
      <c r="I3308" t="s">
        <v>229</v>
      </c>
      <c r="J3308" t="s">
        <v>230</v>
      </c>
      <c r="K3308" t="s">
        <v>23</v>
      </c>
      <c r="L3308">
        <v>6.9249999999999998</v>
      </c>
      <c r="M3308" t="s">
        <v>28</v>
      </c>
      <c r="N3308" t="s">
        <v>36</v>
      </c>
      <c r="P3308" cm="1">
        <f t="array" ref="P33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08" s="19" t="s">
        <v>406</v>
      </c>
    </row>
    <row r="3309" spans="2:18" hidden="1">
      <c r="B3309" t="s">
        <v>64</v>
      </c>
      <c r="C3309" t="s">
        <v>26</v>
      </c>
      <c r="D3309" t="s">
        <v>1418</v>
      </c>
      <c r="E3309" t="s">
        <v>1534</v>
      </c>
      <c r="F3309" t="s">
        <v>1535</v>
      </c>
      <c r="G3309" t="s">
        <v>68</v>
      </c>
      <c r="H3309">
        <v>1</v>
      </c>
      <c r="I3309" t="s">
        <v>1536</v>
      </c>
      <c r="J3309" t="s">
        <v>1537</v>
      </c>
      <c r="K3309" t="s">
        <v>68</v>
      </c>
      <c r="L3309">
        <v>1</v>
      </c>
      <c r="M3309" t="s">
        <v>28</v>
      </c>
      <c r="N3309" t="s">
        <v>30</v>
      </c>
      <c r="P3309" cm="1">
        <f t="array" ref="P33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09" s="19" t="s">
        <v>406</v>
      </c>
    </row>
    <row r="3310" spans="2:18" hidden="1">
      <c r="B3310" t="s">
        <v>64</v>
      </c>
      <c r="C3310" t="s">
        <v>26</v>
      </c>
      <c r="D3310" t="s">
        <v>1418</v>
      </c>
      <c r="E3310" t="s">
        <v>1534</v>
      </c>
      <c r="F3310" t="s">
        <v>1535</v>
      </c>
      <c r="G3310" t="s">
        <v>68</v>
      </c>
      <c r="H3310">
        <v>1</v>
      </c>
      <c r="I3310" s="19" t="s">
        <v>498</v>
      </c>
      <c r="J3310" s="19" t="s">
        <v>1107</v>
      </c>
      <c r="K3310" t="s">
        <v>68</v>
      </c>
      <c r="L3310">
        <v>1</v>
      </c>
      <c r="M3310" t="s">
        <v>29</v>
      </c>
      <c r="N3310" t="s">
        <v>43</v>
      </c>
      <c r="P3310" cm="1">
        <f t="array" ref="P33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10" s="19" t="s">
        <v>406</v>
      </c>
    </row>
    <row r="3311" spans="2:18" hidden="1">
      <c r="B3311" t="s">
        <v>64</v>
      </c>
      <c r="C3311" t="s">
        <v>26</v>
      </c>
      <c r="D3311" t="s">
        <v>1418</v>
      </c>
      <c r="E3311" t="s">
        <v>1534</v>
      </c>
      <c r="F3311" t="s">
        <v>1535</v>
      </c>
      <c r="G3311" t="s">
        <v>512</v>
      </c>
      <c r="H3311">
        <v>1</v>
      </c>
      <c r="I3311" t="s">
        <v>513</v>
      </c>
      <c r="J3311" t="s">
        <v>514</v>
      </c>
      <c r="K3311" t="s">
        <v>512</v>
      </c>
      <c r="L3311">
        <v>1</v>
      </c>
      <c r="M3311" t="s">
        <v>29</v>
      </c>
      <c r="N3311" t="s">
        <v>19</v>
      </c>
      <c r="P3311" cm="1">
        <f t="array" ref="P33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11" s="19" t="s">
        <v>406</v>
      </c>
    </row>
    <row r="3312" spans="2:18" hidden="1">
      <c r="B3312" t="s">
        <v>64</v>
      </c>
      <c r="C3312" t="s">
        <v>26</v>
      </c>
      <c r="D3312" t="s">
        <v>1418</v>
      </c>
      <c r="E3312" t="s">
        <v>1534</v>
      </c>
      <c r="F3312" t="s">
        <v>1535</v>
      </c>
      <c r="G3312" t="s">
        <v>512</v>
      </c>
      <c r="H3312">
        <v>1</v>
      </c>
      <c r="I3312" t="s">
        <v>539</v>
      </c>
      <c r="J3312" t="s">
        <v>540</v>
      </c>
      <c r="K3312" t="s">
        <v>512</v>
      </c>
      <c r="L3312">
        <v>1</v>
      </c>
      <c r="M3312" t="s">
        <v>29</v>
      </c>
      <c r="N3312" t="s">
        <v>19</v>
      </c>
      <c r="P3312" cm="1">
        <f t="array" ref="P33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12" s="19" t="s">
        <v>406</v>
      </c>
    </row>
    <row r="3313" spans="2:18" hidden="1">
      <c r="B3313" t="s">
        <v>64</v>
      </c>
      <c r="C3313" t="s">
        <v>26</v>
      </c>
      <c r="D3313" t="s">
        <v>1418</v>
      </c>
      <c r="E3313" t="s">
        <v>1534</v>
      </c>
      <c r="F3313" t="s">
        <v>1535</v>
      </c>
      <c r="G3313" t="s">
        <v>512</v>
      </c>
      <c r="H3313">
        <v>1</v>
      </c>
      <c r="I3313" t="s">
        <v>755</v>
      </c>
      <c r="J3313" t="s">
        <v>957</v>
      </c>
      <c r="K3313" t="s">
        <v>512</v>
      </c>
      <c r="L3313">
        <v>1</v>
      </c>
      <c r="M3313" t="s">
        <v>29</v>
      </c>
      <c r="N3313" t="s">
        <v>19</v>
      </c>
      <c r="P3313" cm="1">
        <f t="array" ref="P33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13" s="19" t="s">
        <v>406</v>
      </c>
    </row>
    <row r="3314" spans="2:18" hidden="1">
      <c r="B3314" t="s">
        <v>64</v>
      </c>
      <c r="C3314" t="s">
        <v>26</v>
      </c>
      <c r="D3314" t="s">
        <v>1418</v>
      </c>
      <c r="E3314" t="s">
        <v>1534</v>
      </c>
      <c r="F3314" t="s">
        <v>1535</v>
      </c>
      <c r="G3314" t="s">
        <v>512</v>
      </c>
      <c r="H3314">
        <v>1</v>
      </c>
      <c r="I3314" t="s">
        <v>757</v>
      </c>
      <c r="J3314" t="s">
        <v>958</v>
      </c>
      <c r="K3314" t="s">
        <v>512</v>
      </c>
      <c r="L3314">
        <v>1</v>
      </c>
      <c r="M3314" t="s">
        <v>29</v>
      </c>
      <c r="N3314" t="s">
        <v>19</v>
      </c>
      <c r="P3314" cm="1">
        <f t="array" ref="P33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14" s="19" t="s">
        <v>406</v>
      </c>
    </row>
    <row r="3315" spans="2:18" hidden="1">
      <c r="B3315" t="s">
        <v>63</v>
      </c>
      <c r="C3315" t="s">
        <v>27</v>
      </c>
      <c r="D3315" t="s">
        <v>30</v>
      </c>
      <c r="E3315" t="s">
        <v>1536</v>
      </c>
      <c r="F3315" t="s">
        <v>1537</v>
      </c>
      <c r="G3315" t="s">
        <v>68</v>
      </c>
      <c r="H3315">
        <v>1</v>
      </c>
      <c r="I3315" t="s">
        <v>227</v>
      </c>
      <c r="J3315" t="s">
        <v>228</v>
      </c>
      <c r="K3315" t="s">
        <v>23</v>
      </c>
      <c r="L3315">
        <v>1.129</v>
      </c>
      <c r="M3315" t="s">
        <v>29</v>
      </c>
      <c r="N3315" t="s">
        <v>41</v>
      </c>
      <c r="P3315" cm="1">
        <f t="array" ref="P331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315" s="19" t="s">
        <v>406</v>
      </c>
    </row>
    <row r="3316" spans="2:18" hidden="1">
      <c r="B3316" t="s">
        <v>63</v>
      </c>
      <c r="C3316" t="s">
        <v>27</v>
      </c>
      <c r="D3316" t="s">
        <v>30</v>
      </c>
      <c r="E3316" t="s">
        <v>1536</v>
      </c>
      <c r="F3316" t="s">
        <v>1537</v>
      </c>
      <c r="G3316" t="s">
        <v>68</v>
      </c>
      <c r="H3316">
        <v>1</v>
      </c>
      <c r="I3316" t="s">
        <v>1445</v>
      </c>
      <c r="J3316" t="s">
        <v>1446</v>
      </c>
      <c r="K3316" t="s">
        <v>68</v>
      </c>
      <c r="L3316">
        <v>24</v>
      </c>
      <c r="M3316" t="s">
        <v>28</v>
      </c>
      <c r="N3316" t="s">
        <v>31</v>
      </c>
      <c r="P3316" cm="1">
        <f t="array" ref="P331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16" s="19" t="s">
        <v>406</v>
      </c>
    </row>
    <row r="3317" spans="2:18" hidden="1">
      <c r="B3317" t="s">
        <v>63</v>
      </c>
      <c r="C3317" t="s">
        <v>27</v>
      </c>
      <c r="D3317" t="s">
        <v>30</v>
      </c>
      <c r="E3317" t="s">
        <v>1536</v>
      </c>
      <c r="F3317" t="s">
        <v>1537</v>
      </c>
      <c r="G3317" t="s">
        <v>68</v>
      </c>
      <c r="H3317">
        <v>1</v>
      </c>
      <c r="I3317" t="s">
        <v>1443</v>
      </c>
      <c r="J3317" t="s">
        <v>1444</v>
      </c>
      <c r="K3317" t="s">
        <v>68</v>
      </c>
      <c r="L3317">
        <v>30</v>
      </c>
      <c r="M3317" t="s">
        <v>28</v>
      </c>
      <c r="N3317" t="s">
        <v>31</v>
      </c>
      <c r="P3317" cm="1">
        <f t="array" ref="P331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17" s="19" t="s">
        <v>406</v>
      </c>
    </row>
    <row r="3318" spans="2:18" hidden="1">
      <c r="B3318" t="s">
        <v>63</v>
      </c>
      <c r="C3318" t="s">
        <v>27</v>
      </c>
      <c r="D3318" t="s">
        <v>30</v>
      </c>
      <c r="E3318" t="s">
        <v>1536</v>
      </c>
      <c r="F3318" t="s">
        <v>1537</v>
      </c>
      <c r="G3318" t="s">
        <v>68</v>
      </c>
      <c r="H3318">
        <v>1</v>
      </c>
      <c r="I3318" t="s">
        <v>1361</v>
      </c>
      <c r="J3318" t="s">
        <v>1362</v>
      </c>
      <c r="K3318" t="s">
        <v>68</v>
      </c>
      <c r="L3318">
        <v>5</v>
      </c>
      <c r="M3318" t="s">
        <v>29</v>
      </c>
      <c r="N3318" t="s">
        <v>19</v>
      </c>
      <c r="P3318" cm="1">
        <f t="array" ref="P3318">IF(BOM_NOUR[[#This Row],[STAGE]]="05.Assembly",
SUMPRODUCT(--(BOM_NOUR[[#This Row],[STAGE]]=TW_T[STAGE])*(BOM_NOUR[[#This Row],[Mgroup]]=TW_T[Mgroup]),TW_T[TW]),
SUMPRODUCT(--(BOM_NOUR[[#This Row],[STAGE]]=TW_T[STAGE]),TW_T[TW]))</f>
        <v>0</v>
      </c>
      <c r="R3318" s="19" t="s">
        <v>406</v>
      </c>
    </row>
    <row r="3319" spans="2:18" hidden="1">
      <c r="B3319" t="s">
        <v>63</v>
      </c>
      <c r="C3319" t="s">
        <v>27</v>
      </c>
      <c r="D3319" t="s">
        <v>30</v>
      </c>
      <c r="E3319" t="s">
        <v>1536</v>
      </c>
      <c r="F3319" t="s">
        <v>1537</v>
      </c>
      <c r="G3319" t="s">
        <v>68</v>
      </c>
      <c r="H3319">
        <v>1</v>
      </c>
      <c r="I3319" t="s">
        <v>248</v>
      </c>
      <c r="J3319" t="s">
        <v>968</v>
      </c>
      <c r="K3319" t="s">
        <v>106</v>
      </c>
      <c r="L3319">
        <v>1.026432</v>
      </c>
      <c r="M3319" t="s">
        <v>29</v>
      </c>
      <c r="N3319" t="s">
        <v>38</v>
      </c>
      <c r="P3319" cm="1">
        <f t="array" ref="P331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19" s="19" t="s">
        <v>406</v>
      </c>
    </row>
    <row r="3320" spans="2:18" hidden="1">
      <c r="B3320" t="s">
        <v>63</v>
      </c>
      <c r="C3320" t="s">
        <v>27</v>
      </c>
      <c r="D3320" t="s">
        <v>30</v>
      </c>
      <c r="E3320" t="s">
        <v>1536</v>
      </c>
      <c r="F3320" t="s">
        <v>1537</v>
      </c>
      <c r="G3320" t="s">
        <v>68</v>
      </c>
      <c r="H3320">
        <v>1</v>
      </c>
      <c r="I3320" t="s">
        <v>1538</v>
      </c>
      <c r="J3320" t="s">
        <v>1539</v>
      </c>
      <c r="K3320" t="s">
        <v>68</v>
      </c>
      <c r="L3320">
        <v>1</v>
      </c>
      <c r="M3320" t="s">
        <v>29</v>
      </c>
      <c r="N3320" t="s">
        <v>34</v>
      </c>
      <c r="P3320" cm="1">
        <f t="array" ref="P332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320" s="19" t="s">
        <v>406</v>
      </c>
    </row>
    <row r="3321" spans="2:18" hidden="1">
      <c r="B3321" t="s">
        <v>63</v>
      </c>
      <c r="C3321" t="s">
        <v>27</v>
      </c>
      <c r="D3321" t="s">
        <v>30</v>
      </c>
      <c r="E3321" t="s">
        <v>1536</v>
      </c>
      <c r="F3321" t="s">
        <v>1537</v>
      </c>
      <c r="G3321" t="s">
        <v>68</v>
      </c>
      <c r="H3321">
        <v>1</v>
      </c>
      <c r="I3321" t="s">
        <v>1540</v>
      </c>
      <c r="J3321" t="s">
        <v>1541</v>
      </c>
      <c r="K3321" t="s">
        <v>68</v>
      </c>
      <c r="L3321">
        <v>1</v>
      </c>
      <c r="M3321" t="s">
        <v>29</v>
      </c>
      <c r="N3321" t="s">
        <v>35</v>
      </c>
      <c r="P3321" cm="1">
        <f t="array" ref="P332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321" s="19" t="s">
        <v>406</v>
      </c>
    </row>
    <row r="3322" spans="2:18" hidden="1">
      <c r="B3322" t="s">
        <v>64</v>
      </c>
      <c r="C3322" t="s">
        <v>26</v>
      </c>
      <c r="D3322" t="s">
        <v>1418</v>
      </c>
      <c r="E3322" t="s">
        <v>1542</v>
      </c>
      <c r="F3322" t="s">
        <v>1543</v>
      </c>
      <c r="G3322" t="s">
        <v>68</v>
      </c>
      <c r="H3322">
        <v>1</v>
      </c>
      <c r="I3322" t="s">
        <v>229</v>
      </c>
      <c r="J3322" t="s">
        <v>230</v>
      </c>
      <c r="K3322" t="s">
        <v>23</v>
      </c>
      <c r="L3322">
        <v>6.9249999999999998</v>
      </c>
      <c r="M3322" t="s">
        <v>28</v>
      </c>
      <c r="N3322" t="s">
        <v>36</v>
      </c>
      <c r="P3322" cm="1">
        <f t="array" ref="P33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22" s="19" t="s">
        <v>406</v>
      </c>
    </row>
    <row r="3323" spans="2:18" hidden="1">
      <c r="B3323" t="s">
        <v>64</v>
      </c>
      <c r="C3323" t="s">
        <v>26</v>
      </c>
      <c r="D3323" t="s">
        <v>1418</v>
      </c>
      <c r="E3323" t="s">
        <v>1542</v>
      </c>
      <c r="F3323" t="s">
        <v>1543</v>
      </c>
      <c r="G3323" t="s">
        <v>68</v>
      </c>
      <c r="H3323">
        <v>1</v>
      </c>
      <c r="I3323" t="s">
        <v>1544</v>
      </c>
      <c r="J3323" t="s">
        <v>1545</v>
      </c>
      <c r="K3323" t="s">
        <v>68</v>
      </c>
      <c r="L3323">
        <v>1</v>
      </c>
      <c r="M3323" t="s">
        <v>28</v>
      </c>
      <c r="N3323" t="s">
        <v>30</v>
      </c>
      <c r="P3323" cm="1">
        <f t="array" ref="P33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23" s="19" t="s">
        <v>406</v>
      </c>
    </row>
    <row r="3324" spans="2:18" hidden="1">
      <c r="B3324" t="s">
        <v>64</v>
      </c>
      <c r="C3324" t="s">
        <v>26</v>
      </c>
      <c r="D3324" t="s">
        <v>1418</v>
      </c>
      <c r="E3324" t="s">
        <v>1542</v>
      </c>
      <c r="F3324" t="s">
        <v>1543</v>
      </c>
      <c r="G3324" t="s">
        <v>68</v>
      </c>
      <c r="H3324">
        <v>1</v>
      </c>
      <c r="I3324" s="19" t="s">
        <v>498</v>
      </c>
      <c r="J3324" s="19" t="s">
        <v>1107</v>
      </c>
      <c r="K3324" t="s">
        <v>68</v>
      </c>
      <c r="L3324">
        <v>1</v>
      </c>
      <c r="M3324" t="s">
        <v>29</v>
      </c>
      <c r="N3324" t="s">
        <v>43</v>
      </c>
      <c r="P3324" cm="1">
        <f t="array" ref="P33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24" s="19" t="s">
        <v>406</v>
      </c>
    </row>
    <row r="3325" spans="2:18" hidden="1">
      <c r="B3325" t="s">
        <v>64</v>
      </c>
      <c r="C3325" t="s">
        <v>26</v>
      </c>
      <c r="D3325" t="s">
        <v>1418</v>
      </c>
      <c r="E3325" t="s">
        <v>1542</v>
      </c>
      <c r="F3325" t="s">
        <v>1543</v>
      </c>
      <c r="G3325" t="s">
        <v>512</v>
      </c>
      <c r="H3325">
        <v>1</v>
      </c>
      <c r="I3325" t="s">
        <v>513</v>
      </c>
      <c r="J3325" t="s">
        <v>514</v>
      </c>
      <c r="K3325" t="s">
        <v>512</v>
      </c>
      <c r="L3325">
        <v>1</v>
      </c>
      <c r="M3325" t="s">
        <v>29</v>
      </c>
      <c r="N3325" t="s">
        <v>19</v>
      </c>
      <c r="P3325" cm="1">
        <f t="array" ref="P33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25" s="19" t="s">
        <v>406</v>
      </c>
    </row>
    <row r="3326" spans="2:18" hidden="1">
      <c r="B3326" t="s">
        <v>64</v>
      </c>
      <c r="C3326" t="s">
        <v>26</v>
      </c>
      <c r="D3326" t="s">
        <v>1418</v>
      </c>
      <c r="E3326" t="s">
        <v>1542</v>
      </c>
      <c r="F3326" t="s">
        <v>1543</v>
      </c>
      <c r="G3326" t="s">
        <v>512</v>
      </c>
      <c r="H3326">
        <v>1</v>
      </c>
      <c r="I3326" t="s">
        <v>539</v>
      </c>
      <c r="J3326" t="s">
        <v>540</v>
      </c>
      <c r="K3326" t="s">
        <v>512</v>
      </c>
      <c r="L3326">
        <v>1</v>
      </c>
      <c r="M3326" t="s">
        <v>29</v>
      </c>
      <c r="N3326" t="s">
        <v>19</v>
      </c>
      <c r="P3326" cm="1">
        <f t="array" ref="P33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26" s="19" t="s">
        <v>406</v>
      </c>
    </row>
    <row r="3327" spans="2:18" hidden="1">
      <c r="B3327" t="s">
        <v>64</v>
      </c>
      <c r="C3327" t="s">
        <v>26</v>
      </c>
      <c r="D3327" t="s">
        <v>1418</v>
      </c>
      <c r="E3327" t="s">
        <v>1542</v>
      </c>
      <c r="F3327" t="s">
        <v>1543</v>
      </c>
      <c r="G3327" t="s">
        <v>512</v>
      </c>
      <c r="H3327">
        <v>1</v>
      </c>
      <c r="I3327" t="s">
        <v>755</v>
      </c>
      <c r="J3327" t="s">
        <v>957</v>
      </c>
      <c r="K3327" t="s">
        <v>512</v>
      </c>
      <c r="L3327">
        <v>1</v>
      </c>
      <c r="M3327" t="s">
        <v>29</v>
      </c>
      <c r="N3327" t="s">
        <v>19</v>
      </c>
      <c r="P3327" cm="1">
        <f t="array" ref="P33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27" s="19" t="s">
        <v>406</v>
      </c>
    </row>
    <row r="3328" spans="2:18" hidden="1">
      <c r="B3328" t="s">
        <v>64</v>
      </c>
      <c r="C3328" t="s">
        <v>26</v>
      </c>
      <c r="D3328" t="s">
        <v>1418</v>
      </c>
      <c r="E3328" t="s">
        <v>1542</v>
      </c>
      <c r="F3328" t="s">
        <v>1543</v>
      </c>
      <c r="G3328" t="s">
        <v>512</v>
      </c>
      <c r="H3328">
        <v>1</v>
      </c>
      <c r="I3328" t="s">
        <v>757</v>
      </c>
      <c r="J3328" t="s">
        <v>958</v>
      </c>
      <c r="K3328" t="s">
        <v>512</v>
      </c>
      <c r="L3328">
        <v>1</v>
      </c>
      <c r="M3328" t="s">
        <v>29</v>
      </c>
      <c r="N3328" t="s">
        <v>19</v>
      </c>
      <c r="P3328" cm="1">
        <f t="array" ref="P33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28" s="19" t="s">
        <v>406</v>
      </c>
    </row>
    <row r="3329" spans="2:18" hidden="1">
      <c r="B3329" t="s">
        <v>63</v>
      </c>
      <c r="C3329" t="s">
        <v>27</v>
      </c>
      <c r="D3329" t="s">
        <v>30</v>
      </c>
      <c r="E3329" t="s">
        <v>1544</v>
      </c>
      <c r="F3329" t="s">
        <v>1545</v>
      </c>
      <c r="G3329" t="s">
        <v>68</v>
      </c>
      <c r="H3329">
        <v>1</v>
      </c>
      <c r="I3329" t="s">
        <v>227</v>
      </c>
      <c r="J3329" t="s">
        <v>228</v>
      </c>
      <c r="K3329" t="s">
        <v>23</v>
      </c>
      <c r="L3329">
        <v>1.129</v>
      </c>
      <c r="M3329" t="s">
        <v>29</v>
      </c>
      <c r="N3329" t="s">
        <v>41</v>
      </c>
      <c r="P3329" cm="1">
        <f t="array" ref="P332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329" s="19" t="s">
        <v>406</v>
      </c>
    </row>
    <row r="3330" spans="2:18" hidden="1">
      <c r="B3330" t="s">
        <v>63</v>
      </c>
      <c r="C3330" t="s">
        <v>27</v>
      </c>
      <c r="D3330" t="s">
        <v>30</v>
      </c>
      <c r="E3330" t="s">
        <v>1544</v>
      </c>
      <c r="F3330" t="s">
        <v>1545</v>
      </c>
      <c r="G3330" t="s">
        <v>68</v>
      </c>
      <c r="H3330">
        <v>1</v>
      </c>
      <c r="I3330" t="s">
        <v>1445</v>
      </c>
      <c r="J3330" t="s">
        <v>1446</v>
      </c>
      <c r="K3330" t="s">
        <v>68</v>
      </c>
      <c r="L3330">
        <v>24</v>
      </c>
      <c r="M3330" t="s">
        <v>28</v>
      </c>
      <c r="N3330" t="s">
        <v>31</v>
      </c>
      <c r="P3330" cm="1">
        <f t="array" ref="P333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30" s="19" t="s">
        <v>406</v>
      </c>
    </row>
    <row r="3331" spans="2:18" hidden="1">
      <c r="B3331" t="s">
        <v>63</v>
      </c>
      <c r="C3331" t="s">
        <v>27</v>
      </c>
      <c r="D3331" t="s">
        <v>30</v>
      </c>
      <c r="E3331" t="s">
        <v>1544</v>
      </c>
      <c r="F3331" t="s">
        <v>1545</v>
      </c>
      <c r="G3331" t="s">
        <v>68</v>
      </c>
      <c r="H3331">
        <v>1</v>
      </c>
      <c r="I3331" t="s">
        <v>1443</v>
      </c>
      <c r="J3331" t="s">
        <v>1444</v>
      </c>
      <c r="K3331" t="s">
        <v>68</v>
      </c>
      <c r="L3331">
        <v>30</v>
      </c>
      <c r="M3331" t="s">
        <v>28</v>
      </c>
      <c r="N3331" t="s">
        <v>31</v>
      </c>
      <c r="P3331" cm="1">
        <f t="array" ref="P333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31" s="19" t="s">
        <v>406</v>
      </c>
    </row>
    <row r="3332" spans="2:18" hidden="1">
      <c r="B3332" t="s">
        <v>63</v>
      </c>
      <c r="C3332" t="s">
        <v>27</v>
      </c>
      <c r="D3332" t="s">
        <v>30</v>
      </c>
      <c r="E3332" t="s">
        <v>1544</v>
      </c>
      <c r="F3332" t="s">
        <v>1545</v>
      </c>
      <c r="G3332" t="s">
        <v>68</v>
      </c>
      <c r="H3332">
        <v>1</v>
      </c>
      <c r="I3332" t="s">
        <v>1361</v>
      </c>
      <c r="J3332" t="s">
        <v>1362</v>
      </c>
      <c r="K3332" t="s">
        <v>68</v>
      </c>
      <c r="L3332">
        <v>5</v>
      </c>
      <c r="M3332" t="s">
        <v>29</v>
      </c>
      <c r="N3332" t="s">
        <v>19</v>
      </c>
      <c r="P3332" cm="1">
        <f t="array" ref="P3332">IF(BOM_NOUR[[#This Row],[STAGE]]="05.Assembly",
SUMPRODUCT(--(BOM_NOUR[[#This Row],[STAGE]]=TW_T[STAGE])*(BOM_NOUR[[#This Row],[Mgroup]]=TW_T[Mgroup]),TW_T[TW]),
SUMPRODUCT(--(BOM_NOUR[[#This Row],[STAGE]]=TW_T[STAGE]),TW_T[TW]))</f>
        <v>0</v>
      </c>
      <c r="R3332" s="19" t="s">
        <v>406</v>
      </c>
    </row>
    <row r="3333" spans="2:18" hidden="1">
      <c r="B3333" t="s">
        <v>63</v>
      </c>
      <c r="C3333" t="s">
        <v>27</v>
      </c>
      <c r="D3333" t="s">
        <v>30</v>
      </c>
      <c r="E3333" t="s">
        <v>1544</v>
      </c>
      <c r="F3333" t="s">
        <v>1545</v>
      </c>
      <c r="G3333" t="s">
        <v>68</v>
      </c>
      <c r="H3333">
        <v>1</v>
      </c>
      <c r="I3333" t="s">
        <v>248</v>
      </c>
      <c r="J3333" t="s">
        <v>968</v>
      </c>
      <c r="K3333" t="s">
        <v>106</v>
      </c>
      <c r="L3333">
        <v>1.026432</v>
      </c>
      <c r="M3333" t="s">
        <v>29</v>
      </c>
      <c r="N3333" t="s">
        <v>38</v>
      </c>
      <c r="P3333" cm="1">
        <f t="array" ref="P333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33" s="19" t="s">
        <v>406</v>
      </c>
    </row>
    <row r="3334" spans="2:18" hidden="1">
      <c r="B3334" t="s">
        <v>63</v>
      </c>
      <c r="C3334" t="s">
        <v>27</v>
      </c>
      <c r="D3334" t="s">
        <v>30</v>
      </c>
      <c r="E3334" t="s">
        <v>1544</v>
      </c>
      <c r="F3334" t="s">
        <v>1545</v>
      </c>
      <c r="G3334" t="s">
        <v>68</v>
      </c>
      <c r="H3334">
        <v>1</v>
      </c>
      <c r="I3334" t="s">
        <v>1538</v>
      </c>
      <c r="J3334" t="s">
        <v>1539</v>
      </c>
      <c r="K3334" t="s">
        <v>68</v>
      </c>
      <c r="L3334">
        <v>1</v>
      </c>
      <c r="M3334" t="s">
        <v>29</v>
      </c>
      <c r="N3334" t="s">
        <v>34</v>
      </c>
      <c r="P3334" cm="1">
        <f t="array" ref="P333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334" s="19" t="s">
        <v>406</v>
      </c>
    </row>
    <row r="3335" spans="2:18" hidden="1">
      <c r="B3335" t="s">
        <v>63</v>
      </c>
      <c r="C3335" t="s">
        <v>27</v>
      </c>
      <c r="D3335" t="s">
        <v>30</v>
      </c>
      <c r="E3335" t="s">
        <v>1544</v>
      </c>
      <c r="F3335" t="s">
        <v>1545</v>
      </c>
      <c r="G3335" t="s">
        <v>68</v>
      </c>
      <c r="H3335">
        <v>1</v>
      </c>
      <c r="I3335" t="s">
        <v>1546</v>
      </c>
      <c r="J3335" t="s">
        <v>1547</v>
      </c>
      <c r="K3335" t="s">
        <v>68</v>
      </c>
      <c r="L3335">
        <v>1</v>
      </c>
      <c r="M3335" t="s">
        <v>29</v>
      </c>
      <c r="N3335" t="s">
        <v>35</v>
      </c>
      <c r="P3335" cm="1">
        <f t="array" ref="P333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335" s="19" t="s">
        <v>406</v>
      </c>
    </row>
    <row r="3336" spans="2:18" hidden="1">
      <c r="B3336" t="s">
        <v>64</v>
      </c>
      <c r="C3336" t="s">
        <v>26</v>
      </c>
      <c r="D3336" t="s">
        <v>1418</v>
      </c>
      <c r="E3336" t="s">
        <v>1548</v>
      </c>
      <c r="F3336" t="s">
        <v>1549</v>
      </c>
      <c r="G3336" t="s">
        <v>68</v>
      </c>
      <c r="H3336">
        <v>1</v>
      </c>
      <c r="I3336" t="s">
        <v>229</v>
      </c>
      <c r="J3336" t="s">
        <v>230</v>
      </c>
      <c r="K3336" t="s">
        <v>23</v>
      </c>
      <c r="L3336">
        <v>6.9249999999999998</v>
      </c>
      <c r="M3336" t="s">
        <v>28</v>
      </c>
      <c r="N3336" t="s">
        <v>36</v>
      </c>
      <c r="P3336" cm="1">
        <f t="array" ref="P33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36" s="19" t="s">
        <v>406</v>
      </c>
    </row>
    <row r="3337" spans="2:18" hidden="1">
      <c r="B3337" t="s">
        <v>64</v>
      </c>
      <c r="C3337" t="s">
        <v>26</v>
      </c>
      <c r="D3337" t="s">
        <v>1418</v>
      </c>
      <c r="E3337" t="s">
        <v>1548</v>
      </c>
      <c r="F3337" t="s">
        <v>1549</v>
      </c>
      <c r="G3337" t="s">
        <v>68</v>
      </c>
      <c r="H3337">
        <v>1</v>
      </c>
      <c r="I3337" t="s">
        <v>1550</v>
      </c>
      <c r="J3337" t="s">
        <v>1551</v>
      </c>
      <c r="K3337" t="s">
        <v>68</v>
      </c>
      <c r="L3337">
        <v>1</v>
      </c>
      <c r="M3337" t="s">
        <v>28</v>
      </c>
      <c r="N3337" t="s">
        <v>30</v>
      </c>
      <c r="P3337" cm="1">
        <f t="array" ref="P33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37" s="19" t="s">
        <v>406</v>
      </c>
    </row>
    <row r="3338" spans="2:18" hidden="1">
      <c r="B3338" t="s">
        <v>64</v>
      </c>
      <c r="C3338" t="s">
        <v>26</v>
      </c>
      <c r="D3338" t="s">
        <v>1418</v>
      </c>
      <c r="E3338" t="s">
        <v>1548</v>
      </c>
      <c r="F3338" t="s">
        <v>1549</v>
      </c>
      <c r="G3338" t="s">
        <v>68</v>
      </c>
      <c r="H3338">
        <v>1</v>
      </c>
      <c r="I3338" t="s">
        <v>1307</v>
      </c>
      <c r="J3338" t="s">
        <v>1308</v>
      </c>
      <c r="K3338" t="s">
        <v>68</v>
      </c>
      <c r="L3338">
        <v>1</v>
      </c>
      <c r="M3338" t="s">
        <v>29</v>
      </c>
      <c r="N3338" t="s">
        <v>42</v>
      </c>
      <c r="P3338" cm="1">
        <f t="array" ref="P33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38" s="19" t="s">
        <v>406</v>
      </c>
    </row>
    <row r="3339" spans="2:18" hidden="1">
      <c r="B3339" t="s">
        <v>64</v>
      </c>
      <c r="C3339" t="s">
        <v>26</v>
      </c>
      <c r="D3339" t="s">
        <v>1418</v>
      </c>
      <c r="E3339" t="s">
        <v>1548</v>
      </c>
      <c r="F3339" t="s">
        <v>1549</v>
      </c>
      <c r="G3339" t="s">
        <v>68</v>
      </c>
      <c r="H3339">
        <v>1</v>
      </c>
      <c r="I3339" s="19" t="s">
        <v>498</v>
      </c>
      <c r="J3339" s="19" t="s">
        <v>1107</v>
      </c>
      <c r="K3339" t="s">
        <v>68</v>
      </c>
      <c r="L3339">
        <v>1</v>
      </c>
      <c r="M3339" t="s">
        <v>29</v>
      </c>
      <c r="N3339" t="s">
        <v>43</v>
      </c>
      <c r="P3339" cm="1">
        <f t="array" ref="P33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39" s="19" t="s">
        <v>406</v>
      </c>
    </row>
    <row r="3340" spans="2:18" hidden="1">
      <c r="B3340" t="s">
        <v>64</v>
      </c>
      <c r="C3340" t="s">
        <v>26</v>
      </c>
      <c r="D3340" t="s">
        <v>1418</v>
      </c>
      <c r="E3340" t="s">
        <v>1548</v>
      </c>
      <c r="F3340" t="s">
        <v>1549</v>
      </c>
      <c r="G3340" t="s">
        <v>512</v>
      </c>
      <c r="H3340">
        <v>1</v>
      </c>
      <c r="I3340" t="s">
        <v>513</v>
      </c>
      <c r="J3340" t="s">
        <v>514</v>
      </c>
      <c r="K3340" t="s">
        <v>512</v>
      </c>
      <c r="L3340">
        <v>1</v>
      </c>
      <c r="M3340" t="s">
        <v>29</v>
      </c>
      <c r="N3340" t="s">
        <v>19</v>
      </c>
      <c r="P3340" cm="1">
        <f t="array" ref="P33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40" s="19" t="s">
        <v>406</v>
      </c>
    </row>
    <row r="3341" spans="2:18" hidden="1">
      <c r="B3341" t="s">
        <v>64</v>
      </c>
      <c r="C3341" t="s">
        <v>26</v>
      </c>
      <c r="D3341" t="s">
        <v>1418</v>
      </c>
      <c r="E3341" t="s">
        <v>1548</v>
      </c>
      <c r="F3341" t="s">
        <v>1549</v>
      </c>
      <c r="G3341" t="s">
        <v>512</v>
      </c>
      <c r="H3341">
        <v>1</v>
      </c>
      <c r="I3341" t="s">
        <v>539</v>
      </c>
      <c r="J3341" t="s">
        <v>540</v>
      </c>
      <c r="K3341" t="s">
        <v>512</v>
      </c>
      <c r="L3341">
        <v>1</v>
      </c>
      <c r="M3341" t="s">
        <v>29</v>
      </c>
      <c r="N3341" t="s">
        <v>19</v>
      </c>
      <c r="P3341" cm="1">
        <f t="array" ref="P33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41" s="19" t="s">
        <v>406</v>
      </c>
    </row>
    <row r="3342" spans="2:18" hidden="1">
      <c r="B3342" t="s">
        <v>64</v>
      </c>
      <c r="C3342" t="s">
        <v>26</v>
      </c>
      <c r="D3342" t="s">
        <v>1418</v>
      </c>
      <c r="E3342" t="s">
        <v>1548</v>
      </c>
      <c r="F3342" t="s">
        <v>1549</v>
      </c>
      <c r="G3342" t="s">
        <v>512</v>
      </c>
      <c r="H3342">
        <v>1</v>
      </c>
      <c r="I3342" t="s">
        <v>755</v>
      </c>
      <c r="J3342" t="s">
        <v>957</v>
      </c>
      <c r="K3342" t="s">
        <v>512</v>
      </c>
      <c r="L3342">
        <v>1</v>
      </c>
      <c r="M3342" t="s">
        <v>29</v>
      </c>
      <c r="N3342" t="s">
        <v>19</v>
      </c>
      <c r="P3342" cm="1">
        <f t="array" ref="P33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42" s="19" t="s">
        <v>406</v>
      </c>
    </row>
    <row r="3343" spans="2:18" hidden="1">
      <c r="B3343" t="s">
        <v>64</v>
      </c>
      <c r="C3343" t="s">
        <v>26</v>
      </c>
      <c r="D3343" t="s">
        <v>1418</v>
      </c>
      <c r="E3343" t="s">
        <v>1548</v>
      </c>
      <c r="F3343" t="s">
        <v>1549</v>
      </c>
      <c r="G3343" t="s">
        <v>512</v>
      </c>
      <c r="H3343">
        <v>1</v>
      </c>
      <c r="I3343" t="s">
        <v>757</v>
      </c>
      <c r="J3343" t="s">
        <v>958</v>
      </c>
      <c r="K3343" t="s">
        <v>512</v>
      </c>
      <c r="L3343">
        <v>1</v>
      </c>
      <c r="M3343" t="s">
        <v>29</v>
      </c>
      <c r="N3343" t="s">
        <v>19</v>
      </c>
      <c r="P3343" cm="1">
        <f t="array" ref="P33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43" s="19" t="s">
        <v>406</v>
      </c>
    </row>
    <row r="3344" spans="2:18" hidden="1">
      <c r="B3344" t="s">
        <v>63</v>
      </c>
      <c r="C3344" t="s">
        <v>27</v>
      </c>
      <c r="D3344" t="s">
        <v>30</v>
      </c>
      <c r="E3344" t="s">
        <v>1550</v>
      </c>
      <c r="F3344" t="s">
        <v>1551</v>
      </c>
      <c r="G3344" t="s">
        <v>68</v>
      </c>
      <c r="H3344">
        <v>1</v>
      </c>
      <c r="I3344" t="s">
        <v>227</v>
      </c>
      <c r="J3344" t="s">
        <v>228</v>
      </c>
      <c r="K3344" t="s">
        <v>23</v>
      </c>
      <c r="L3344">
        <v>1.129</v>
      </c>
      <c r="M3344" t="s">
        <v>29</v>
      </c>
      <c r="N3344" t="s">
        <v>41</v>
      </c>
      <c r="P3344" cm="1">
        <f t="array" ref="P3344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344" s="19" t="s">
        <v>406</v>
      </c>
    </row>
    <row r="3345" spans="2:18" hidden="1">
      <c r="B3345" t="s">
        <v>63</v>
      </c>
      <c r="C3345" t="s">
        <v>27</v>
      </c>
      <c r="D3345" t="s">
        <v>30</v>
      </c>
      <c r="E3345" t="s">
        <v>1550</v>
      </c>
      <c r="F3345" t="s">
        <v>1551</v>
      </c>
      <c r="G3345" t="s">
        <v>68</v>
      </c>
      <c r="H3345">
        <v>1</v>
      </c>
      <c r="I3345" t="s">
        <v>1445</v>
      </c>
      <c r="J3345" t="s">
        <v>1446</v>
      </c>
      <c r="K3345" t="s">
        <v>68</v>
      </c>
      <c r="L3345">
        <v>36</v>
      </c>
      <c r="M3345" t="s">
        <v>28</v>
      </c>
      <c r="N3345" t="s">
        <v>31</v>
      </c>
      <c r="P3345" cm="1">
        <f t="array" ref="P334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45" s="19" t="s">
        <v>406</v>
      </c>
    </row>
    <row r="3346" spans="2:18" hidden="1">
      <c r="B3346" t="s">
        <v>63</v>
      </c>
      <c r="C3346" t="s">
        <v>27</v>
      </c>
      <c r="D3346" t="s">
        <v>30</v>
      </c>
      <c r="E3346" t="s">
        <v>1550</v>
      </c>
      <c r="F3346" t="s">
        <v>1551</v>
      </c>
      <c r="G3346" t="s">
        <v>68</v>
      </c>
      <c r="H3346">
        <v>1</v>
      </c>
      <c r="I3346" t="s">
        <v>1443</v>
      </c>
      <c r="J3346" t="s">
        <v>1444</v>
      </c>
      <c r="K3346" t="s">
        <v>68</v>
      </c>
      <c r="L3346">
        <v>36</v>
      </c>
      <c r="M3346" t="s">
        <v>28</v>
      </c>
      <c r="N3346" t="s">
        <v>31</v>
      </c>
      <c r="P3346" cm="1">
        <f t="array" ref="P334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46" s="19" t="s">
        <v>406</v>
      </c>
    </row>
    <row r="3347" spans="2:18" hidden="1">
      <c r="B3347" t="s">
        <v>63</v>
      </c>
      <c r="C3347" t="s">
        <v>27</v>
      </c>
      <c r="D3347" t="s">
        <v>30</v>
      </c>
      <c r="E3347" t="s">
        <v>1550</v>
      </c>
      <c r="F3347" t="s">
        <v>1551</v>
      </c>
      <c r="G3347" t="s">
        <v>68</v>
      </c>
      <c r="H3347">
        <v>1</v>
      </c>
      <c r="I3347" t="s">
        <v>1361</v>
      </c>
      <c r="J3347" t="s">
        <v>1362</v>
      </c>
      <c r="K3347" t="s">
        <v>68</v>
      </c>
      <c r="L3347">
        <v>5</v>
      </c>
      <c r="M3347" t="s">
        <v>29</v>
      </c>
      <c r="N3347" t="s">
        <v>19</v>
      </c>
      <c r="P3347" cm="1">
        <f t="array" ref="P3347">IF(BOM_NOUR[[#This Row],[STAGE]]="05.Assembly",
SUMPRODUCT(--(BOM_NOUR[[#This Row],[STAGE]]=TW_T[STAGE])*(BOM_NOUR[[#This Row],[Mgroup]]=TW_T[Mgroup]),TW_T[TW]),
SUMPRODUCT(--(BOM_NOUR[[#This Row],[STAGE]]=TW_T[STAGE]),TW_T[TW]))</f>
        <v>0</v>
      </c>
      <c r="R3347" s="19" t="s">
        <v>406</v>
      </c>
    </row>
    <row r="3348" spans="2:18" hidden="1">
      <c r="B3348" t="s">
        <v>63</v>
      </c>
      <c r="C3348" t="s">
        <v>27</v>
      </c>
      <c r="D3348" t="s">
        <v>30</v>
      </c>
      <c r="E3348" t="s">
        <v>1550</v>
      </c>
      <c r="F3348" t="s">
        <v>1551</v>
      </c>
      <c r="G3348" t="s">
        <v>68</v>
      </c>
      <c r="H3348">
        <v>1</v>
      </c>
      <c r="I3348" t="s">
        <v>248</v>
      </c>
      <c r="J3348" t="s">
        <v>968</v>
      </c>
      <c r="K3348" t="s">
        <v>106</v>
      </c>
      <c r="L3348">
        <v>1.5396479999999999</v>
      </c>
      <c r="M3348" t="s">
        <v>29</v>
      </c>
      <c r="N3348" t="s">
        <v>38</v>
      </c>
      <c r="P3348" cm="1">
        <f t="array" ref="P334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48" s="19" t="s">
        <v>406</v>
      </c>
    </row>
    <row r="3349" spans="2:18" hidden="1">
      <c r="B3349" t="s">
        <v>63</v>
      </c>
      <c r="C3349" t="s">
        <v>27</v>
      </c>
      <c r="D3349" t="s">
        <v>30</v>
      </c>
      <c r="E3349" t="s">
        <v>1550</v>
      </c>
      <c r="F3349" t="s">
        <v>1551</v>
      </c>
      <c r="G3349" t="s">
        <v>68</v>
      </c>
      <c r="H3349">
        <v>1</v>
      </c>
      <c r="I3349" t="s">
        <v>1538</v>
      </c>
      <c r="J3349" t="s">
        <v>1539</v>
      </c>
      <c r="K3349" t="s">
        <v>68</v>
      </c>
      <c r="L3349">
        <v>1</v>
      </c>
      <c r="M3349" t="s">
        <v>29</v>
      </c>
      <c r="N3349" t="s">
        <v>34</v>
      </c>
      <c r="P3349" cm="1">
        <f t="array" ref="P334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349" s="19" t="s">
        <v>406</v>
      </c>
    </row>
    <row r="3350" spans="2:18" hidden="1">
      <c r="B3350" t="s">
        <v>63</v>
      </c>
      <c r="C3350" t="s">
        <v>27</v>
      </c>
      <c r="D3350" t="s">
        <v>30</v>
      </c>
      <c r="E3350" t="s">
        <v>1550</v>
      </c>
      <c r="F3350" t="s">
        <v>1551</v>
      </c>
      <c r="G3350" t="s">
        <v>68</v>
      </c>
      <c r="H3350">
        <v>1</v>
      </c>
      <c r="I3350" t="s">
        <v>1540</v>
      </c>
      <c r="J3350" t="s">
        <v>1541</v>
      </c>
      <c r="K3350" t="s">
        <v>68</v>
      </c>
      <c r="L3350">
        <v>1</v>
      </c>
      <c r="M3350" t="s">
        <v>29</v>
      </c>
      <c r="N3350" t="s">
        <v>35</v>
      </c>
      <c r="P3350" cm="1">
        <f t="array" ref="P335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350" s="19" t="s">
        <v>406</v>
      </c>
    </row>
    <row r="3351" spans="2:18" hidden="1">
      <c r="B3351" t="s">
        <v>64</v>
      </c>
      <c r="C3351" t="s">
        <v>26</v>
      </c>
      <c r="D3351" t="s">
        <v>1418</v>
      </c>
      <c r="E3351" t="s">
        <v>1552</v>
      </c>
      <c r="F3351" t="s">
        <v>1553</v>
      </c>
      <c r="G3351" t="s">
        <v>68</v>
      </c>
      <c r="H3351">
        <v>1</v>
      </c>
      <c r="I3351" t="s">
        <v>229</v>
      </c>
      <c r="J3351" t="s">
        <v>230</v>
      </c>
      <c r="K3351" t="s">
        <v>23</v>
      </c>
      <c r="L3351">
        <v>6.9249999999999998</v>
      </c>
      <c r="M3351" t="s">
        <v>28</v>
      </c>
      <c r="N3351" t="s">
        <v>36</v>
      </c>
      <c r="P3351" cm="1">
        <f t="array" ref="P33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51" s="19" t="s">
        <v>406</v>
      </c>
    </row>
    <row r="3352" spans="2:18" hidden="1">
      <c r="B3352" t="s">
        <v>64</v>
      </c>
      <c r="C3352" t="s">
        <v>26</v>
      </c>
      <c r="D3352" t="s">
        <v>1418</v>
      </c>
      <c r="E3352" t="s">
        <v>1552</v>
      </c>
      <c r="F3352" t="s">
        <v>1553</v>
      </c>
      <c r="G3352" t="s">
        <v>68</v>
      </c>
      <c r="H3352">
        <v>1</v>
      </c>
      <c r="I3352" t="s">
        <v>1554</v>
      </c>
      <c r="J3352" t="s">
        <v>1555</v>
      </c>
      <c r="K3352" t="s">
        <v>68</v>
      </c>
      <c r="L3352">
        <v>1</v>
      </c>
      <c r="M3352" t="s">
        <v>28</v>
      </c>
      <c r="N3352" t="s">
        <v>30</v>
      </c>
      <c r="P3352" cm="1">
        <f t="array" ref="P33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52" s="19" t="s">
        <v>406</v>
      </c>
    </row>
    <row r="3353" spans="2:18" hidden="1">
      <c r="B3353" t="s">
        <v>64</v>
      </c>
      <c r="C3353" t="s">
        <v>26</v>
      </c>
      <c r="D3353" t="s">
        <v>1418</v>
      </c>
      <c r="E3353" t="s">
        <v>1552</v>
      </c>
      <c r="F3353" t="s">
        <v>1553</v>
      </c>
      <c r="G3353" t="s">
        <v>68</v>
      </c>
      <c r="H3353">
        <v>1</v>
      </c>
      <c r="I3353" t="s">
        <v>1307</v>
      </c>
      <c r="J3353" t="s">
        <v>1308</v>
      </c>
      <c r="K3353" t="s">
        <v>68</v>
      </c>
      <c r="L3353">
        <v>1</v>
      </c>
      <c r="M3353" t="s">
        <v>29</v>
      </c>
      <c r="N3353" t="s">
        <v>42</v>
      </c>
      <c r="P3353" cm="1">
        <f t="array" ref="P33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53" s="19" t="s">
        <v>406</v>
      </c>
    </row>
    <row r="3354" spans="2:18" hidden="1">
      <c r="B3354" t="s">
        <v>64</v>
      </c>
      <c r="C3354" t="s">
        <v>26</v>
      </c>
      <c r="D3354" t="s">
        <v>1418</v>
      </c>
      <c r="E3354" t="s">
        <v>1552</v>
      </c>
      <c r="F3354" t="s">
        <v>1553</v>
      </c>
      <c r="G3354" t="s">
        <v>68</v>
      </c>
      <c r="H3354">
        <v>1</v>
      </c>
      <c r="I3354" s="19" t="s">
        <v>498</v>
      </c>
      <c r="J3354" s="19" t="s">
        <v>1107</v>
      </c>
      <c r="K3354" t="s">
        <v>68</v>
      </c>
      <c r="L3354">
        <v>1</v>
      </c>
      <c r="M3354" t="s">
        <v>29</v>
      </c>
      <c r="N3354" t="s">
        <v>43</v>
      </c>
      <c r="P3354" cm="1">
        <f t="array" ref="P33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54" s="19" t="s">
        <v>406</v>
      </c>
    </row>
    <row r="3355" spans="2:18" hidden="1">
      <c r="B3355" t="s">
        <v>64</v>
      </c>
      <c r="C3355" t="s">
        <v>26</v>
      </c>
      <c r="D3355" t="s">
        <v>1418</v>
      </c>
      <c r="E3355" t="s">
        <v>1552</v>
      </c>
      <c r="F3355" t="s">
        <v>1553</v>
      </c>
      <c r="G3355" t="s">
        <v>512</v>
      </c>
      <c r="H3355">
        <v>1</v>
      </c>
      <c r="I3355" t="s">
        <v>513</v>
      </c>
      <c r="J3355" t="s">
        <v>514</v>
      </c>
      <c r="K3355" t="s">
        <v>512</v>
      </c>
      <c r="L3355">
        <v>1</v>
      </c>
      <c r="M3355" t="s">
        <v>29</v>
      </c>
      <c r="N3355" t="s">
        <v>19</v>
      </c>
      <c r="P3355" cm="1">
        <f t="array" ref="P33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55" s="19" t="s">
        <v>406</v>
      </c>
    </row>
    <row r="3356" spans="2:18" hidden="1">
      <c r="B3356" t="s">
        <v>64</v>
      </c>
      <c r="C3356" t="s">
        <v>26</v>
      </c>
      <c r="D3356" t="s">
        <v>1418</v>
      </c>
      <c r="E3356" t="s">
        <v>1552</v>
      </c>
      <c r="F3356" t="s">
        <v>1553</v>
      </c>
      <c r="G3356" t="s">
        <v>512</v>
      </c>
      <c r="H3356">
        <v>1</v>
      </c>
      <c r="I3356" t="s">
        <v>539</v>
      </c>
      <c r="J3356" t="s">
        <v>540</v>
      </c>
      <c r="K3356" t="s">
        <v>512</v>
      </c>
      <c r="L3356">
        <v>1</v>
      </c>
      <c r="M3356" t="s">
        <v>29</v>
      </c>
      <c r="N3356" t="s">
        <v>19</v>
      </c>
      <c r="P3356" cm="1">
        <f t="array" ref="P33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56" s="19" t="s">
        <v>406</v>
      </c>
    </row>
    <row r="3357" spans="2:18" hidden="1">
      <c r="B3357" t="s">
        <v>64</v>
      </c>
      <c r="C3357" t="s">
        <v>26</v>
      </c>
      <c r="D3357" t="s">
        <v>1418</v>
      </c>
      <c r="E3357" t="s">
        <v>1552</v>
      </c>
      <c r="F3357" t="s">
        <v>1553</v>
      </c>
      <c r="G3357" t="s">
        <v>512</v>
      </c>
      <c r="H3357">
        <v>1</v>
      </c>
      <c r="I3357" t="s">
        <v>755</v>
      </c>
      <c r="J3357" t="s">
        <v>957</v>
      </c>
      <c r="K3357" t="s">
        <v>512</v>
      </c>
      <c r="L3357">
        <v>1</v>
      </c>
      <c r="M3357" t="s">
        <v>29</v>
      </c>
      <c r="N3357" t="s">
        <v>19</v>
      </c>
      <c r="P3357" cm="1">
        <f t="array" ref="P33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57" s="19" t="s">
        <v>406</v>
      </c>
    </row>
    <row r="3358" spans="2:18" hidden="1">
      <c r="B3358" t="s">
        <v>64</v>
      </c>
      <c r="C3358" t="s">
        <v>26</v>
      </c>
      <c r="D3358" t="s">
        <v>1418</v>
      </c>
      <c r="E3358" t="s">
        <v>1552</v>
      </c>
      <c r="F3358" t="s">
        <v>1553</v>
      </c>
      <c r="G3358" t="s">
        <v>512</v>
      </c>
      <c r="H3358">
        <v>1</v>
      </c>
      <c r="I3358" t="s">
        <v>757</v>
      </c>
      <c r="J3358" t="s">
        <v>958</v>
      </c>
      <c r="K3358" t="s">
        <v>512</v>
      </c>
      <c r="L3358">
        <v>1</v>
      </c>
      <c r="M3358" t="s">
        <v>29</v>
      </c>
      <c r="N3358" t="s">
        <v>19</v>
      </c>
      <c r="P3358" cm="1">
        <f t="array" ref="P33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58" s="19" t="s">
        <v>406</v>
      </c>
    </row>
    <row r="3359" spans="2:18" hidden="1">
      <c r="B3359" t="s">
        <v>63</v>
      </c>
      <c r="C3359" t="s">
        <v>27</v>
      </c>
      <c r="D3359" t="s">
        <v>30</v>
      </c>
      <c r="E3359" t="s">
        <v>1554</v>
      </c>
      <c r="F3359" t="s">
        <v>1555</v>
      </c>
      <c r="G3359" t="s">
        <v>68</v>
      </c>
      <c r="H3359">
        <v>1</v>
      </c>
      <c r="I3359" t="s">
        <v>227</v>
      </c>
      <c r="J3359" t="s">
        <v>228</v>
      </c>
      <c r="K3359" t="s">
        <v>23</v>
      </c>
      <c r="L3359">
        <v>1.129</v>
      </c>
      <c r="M3359" t="s">
        <v>29</v>
      </c>
      <c r="N3359" t="s">
        <v>41</v>
      </c>
      <c r="P3359" cm="1">
        <f t="array" ref="P335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359" s="19" t="s">
        <v>406</v>
      </c>
    </row>
    <row r="3360" spans="2:18" hidden="1">
      <c r="B3360" t="s">
        <v>63</v>
      </c>
      <c r="C3360" t="s">
        <v>27</v>
      </c>
      <c r="D3360" t="s">
        <v>30</v>
      </c>
      <c r="E3360" t="s">
        <v>1554</v>
      </c>
      <c r="F3360" t="s">
        <v>1555</v>
      </c>
      <c r="G3360" t="s">
        <v>68</v>
      </c>
      <c r="H3360">
        <v>1</v>
      </c>
      <c r="I3360" t="s">
        <v>1445</v>
      </c>
      <c r="J3360" t="s">
        <v>1446</v>
      </c>
      <c r="K3360" t="s">
        <v>68</v>
      </c>
      <c r="L3360">
        <v>36</v>
      </c>
      <c r="M3360" t="s">
        <v>28</v>
      </c>
      <c r="N3360" t="s">
        <v>31</v>
      </c>
      <c r="P3360" cm="1">
        <f t="array" ref="P336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60" s="19" t="s">
        <v>406</v>
      </c>
    </row>
    <row r="3361" spans="2:18" hidden="1">
      <c r="B3361" t="s">
        <v>63</v>
      </c>
      <c r="C3361" t="s">
        <v>27</v>
      </c>
      <c r="D3361" t="s">
        <v>30</v>
      </c>
      <c r="E3361" t="s">
        <v>1554</v>
      </c>
      <c r="F3361" t="s">
        <v>1555</v>
      </c>
      <c r="G3361" t="s">
        <v>68</v>
      </c>
      <c r="H3361">
        <v>1</v>
      </c>
      <c r="I3361" t="s">
        <v>1443</v>
      </c>
      <c r="J3361" t="s">
        <v>1444</v>
      </c>
      <c r="K3361" t="s">
        <v>68</v>
      </c>
      <c r="L3361">
        <v>36</v>
      </c>
      <c r="M3361" t="s">
        <v>28</v>
      </c>
      <c r="N3361" t="s">
        <v>31</v>
      </c>
      <c r="P3361" cm="1">
        <f t="array" ref="P336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61" s="19" t="s">
        <v>406</v>
      </c>
    </row>
    <row r="3362" spans="2:18" hidden="1">
      <c r="B3362" t="s">
        <v>63</v>
      </c>
      <c r="C3362" t="s">
        <v>27</v>
      </c>
      <c r="D3362" t="s">
        <v>30</v>
      </c>
      <c r="E3362" t="s">
        <v>1554</v>
      </c>
      <c r="F3362" t="s">
        <v>1555</v>
      </c>
      <c r="G3362" t="s">
        <v>68</v>
      </c>
      <c r="H3362">
        <v>1</v>
      </c>
      <c r="I3362" t="s">
        <v>1361</v>
      </c>
      <c r="J3362" t="s">
        <v>1362</v>
      </c>
      <c r="K3362" t="s">
        <v>68</v>
      </c>
      <c r="L3362">
        <v>5</v>
      </c>
      <c r="M3362" t="s">
        <v>29</v>
      </c>
      <c r="N3362" t="s">
        <v>19</v>
      </c>
      <c r="P3362" cm="1">
        <f t="array" ref="P3362">IF(BOM_NOUR[[#This Row],[STAGE]]="05.Assembly",
SUMPRODUCT(--(BOM_NOUR[[#This Row],[STAGE]]=TW_T[STAGE])*(BOM_NOUR[[#This Row],[Mgroup]]=TW_T[Mgroup]),TW_T[TW]),
SUMPRODUCT(--(BOM_NOUR[[#This Row],[STAGE]]=TW_T[STAGE]),TW_T[TW]))</f>
        <v>0</v>
      </c>
      <c r="R3362" s="19" t="s">
        <v>406</v>
      </c>
    </row>
    <row r="3363" spans="2:18" hidden="1">
      <c r="B3363" t="s">
        <v>63</v>
      </c>
      <c r="C3363" t="s">
        <v>27</v>
      </c>
      <c r="D3363" t="s">
        <v>30</v>
      </c>
      <c r="E3363" t="s">
        <v>1554</v>
      </c>
      <c r="F3363" t="s">
        <v>1555</v>
      </c>
      <c r="G3363" t="s">
        <v>68</v>
      </c>
      <c r="H3363">
        <v>1</v>
      </c>
      <c r="I3363" t="s">
        <v>248</v>
      </c>
      <c r="J3363" t="s">
        <v>968</v>
      </c>
      <c r="K3363" t="s">
        <v>106</v>
      </c>
      <c r="L3363">
        <v>1.5396479999999999</v>
      </c>
      <c r="M3363" t="s">
        <v>29</v>
      </c>
      <c r="N3363" t="s">
        <v>38</v>
      </c>
      <c r="P3363" cm="1">
        <f t="array" ref="P336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63" s="19" t="s">
        <v>406</v>
      </c>
    </row>
    <row r="3364" spans="2:18" hidden="1">
      <c r="B3364" t="s">
        <v>63</v>
      </c>
      <c r="C3364" t="s">
        <v>27</v>
      </c>
      <c r="D3364" t="s">
        <v>30</v>
      </c>
      <c r="E3364" t="s">
        <v>1554</v>
      </c>
      <c r="F3364" t="s">
        <v>1555</v>
      </c>
      <c r="G3364" t="s">
        <v>68</v>
      </c>
      <c r="H3364">
        <v>1</v>
      </c>
      <c r="I3364" t="s">
        <v>1538</v>
      </c>
      <c r="J3364" t="s">
        <v>1539</v>
      </c>
      <c r="K3364" t="s">
        <v>68</v>
      </c>
      <c r="L3364">
        <v>1</v>
      </c>
      <c r="M3364" t="s">
        <v>29</v>
      </c>
      <c r="N3364" t="s">
        <v>34</v>
      </c>
      <c r="P3364" cm="1">
        <f t="array" ref="P336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364" s="19" t="s">
        <v>406</v>
      </c>
    </row>
    <row r="3365" spans="2:18" hidden="1">
      <c r="B3365" t="s">
        <v>63</v>
      </c>
      <c r="C3365" t="s">
        <v>27</v>
      </c>
      <c r="D3365" t="s">
        <v>30</v>
      </c>
      <c r="E3365" t="s">
        <v>1554</v>
      </c>
      <c r="F3365" t="s">
        <v>1555</v>
      </c>
      <c r="G3365" t="s">
        <v>68</v>
      </c>
      <c r="H3365">
        <v>1</v>
      </c>
      <c r="I3365" t="s">
        <v>1546</v>
      </c>
      <c r="J3365" t="s">
        <v>1547</v>
      </c>
      <c r="K3365" t="s">
        <v>68</v>
      </c>
      <c r="L3365">
        <v>1</v>
      </c>
      <c r="M3365" t="s">
        <v>29</v>
      </c>
      <c r="N3365" t="s">
        <v>35</v>
      </c>
      <c r="P3365" cm="1">
        <f t="array" ref="P336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365" s="19" t="s">
        <v>406</v>
      </c>
    </row>
    <row r="3366" spans="2:18" hidden="1">
      <c r="B3366" t="s">
        <v>61</v>
      </c>
      <c r="C3366" t="s">
        <v>27</v>
      </c>
      <c r="D3366" t="s">
        <v>1241</v>
      </c>
      <c r="E3366" t="s">
        <v>1455</v>
      </c>
      <c r="F3366" t="s">
        <v>1456</v>
      </c>
      <c r="G3366" t="s">
        <v>68</v>
      </c>
      <c r="H3366">
        <v>1</v>
      </c>
      <c r="I3366" t="s">
        <v>77</v>
      </c>
      <c r="J3366" t="s">
        <v>78</v>
      </c>
      <c r="K3366" t="s">
        <v>68</v>
      </c>
      <c r="L3366">
        <v>1</v>
      </c>
      <c r="M3366" t="s">
        <v>28</v>
      </c>
      <c r="N3366" t="s">
        <v>166</v>
      </c>
      <c r="P3366" cm="1">
        <f t="array" ref="P3366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366" s="19" t="s">
        <v>406</v>
      </c>
    </row>
    <row r="3367" spans="2:18" hidden="1">
      <c r="B3367" t="s">
        <v>61</v>
      </c>
      <c r="C3367" t="s">
        <v>27</v>
      </c>
      <c r="D3367" t="s">
        <v>1241</v>
      </c>
      <c r="E3367" t="s">
        <v>1455</v>
      </c>
      <c r="F3367" t="s">
        <v>1456</v>
      </c>
      <c r="G3367" t="s">
        <v>68</v>
      </c>
      <c r="H3367">
        <v>1</v>
      </c>
      <c r="I3367" t="s">
        <v>1556</v>
      </c>
      <c r="J3367" t="s">
        <v>1557</v>
      </c>
      <c r="K3367" t="s">
        <v>23</v>
      </c>
      <c r="L3367">
        <v>1.0300000000000001E-3</v>
      </c>
      <c r="M3367" t="s">
        <v>29</v>
      </c>
      <c r="N3367" t="s">
        <v>40</v>
      </c>
      <c r="P3367" cm="1">
        <f t="array" ref="P3367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367" s="19" t="s">
        <v>406</v>
      </c>
    </row>
    <row r="3368" spans="2:18" hidden="1">
      <c r="B3368" t="s">
        <v>61</v>
      </c>
      <c r="C3368" t="s">
        <v>27</v>
      </c>
      <c r="D3368" t="s">
        <v>1241</v>
      </c>
      <c r="E3368" t="s">
        <v>1455</v>
      </c>
      <c r="F3368" t="s">
        <v>1456</v>
      </c>
      <c r="G3368" t="s">
        <v>68</v>
      </c>
      <c r="H3368">
        <v>1</v>
      </c>
      <c r="I3368" t="s">
        <v>110</v>
      </c>
      <c r="J3368" t="s">
        <v>111</v>
      </c>
      <c r="K3368" t="s">
        <v>23</v>
      </c>
      <c r="L3368">
        <v>9.2762499999999984E-2</v>
      </c>
      <c r="M3368" t="s">
        <v>28</v>
      </c>
      <c r="N3368" t="s">
        <v>33</v>
      </c>
      <c r="P3368" cm="1">
        <f t="array" ref="P3368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368" s="19" t="s">
        <v>406</v>
      </c>
    </row>
    <row r="3369" spans="2:18" hidden="1">
      <c r="B3369" t="s">
        <v>61</v>
      </c>
      <c r="C3369" t="s">
        <v>27</v>
      </c>
      <c r="D3369" t="s">
        <v>1241</v>
      </c>
      <c r="E3369" t="s">
        <v>1457</v>
      </c>
      <c r="F3369" t="s">
        <v>1458</v>
      </c>
      <c r="G3369" t="s">
        <v>68</v>
      </c>
      <c r="H3369">
        <v>1</v>
      </c>
      <c r="I3369" t="s">
        <v>75</v>
      </c>
      <c r="J3369" t="s">
        <v>76</v>
      </c>
      <c r="K3369" t="s">
        <v>68</v>
      </c>
      <c r="L3369">
        <v>1</v>
      </c>
      <c r="M3369" t="s">
        <v>28</v>
      </c>
      <c r="N3369" t="s">
        <v>166</v>
      </c>
      <c r="P3369" cm="1">
        <f t="array" ref="P3369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369" s="19" t="s">
        <v>406</v>
      </c>
    </row>
    <row r="3370" spans="2:18" hidden="1">
      <c r="B3370" t="s">
        <v>61</v>
      </c>
      <c r="C3370" t="s">
        <v>27</v>
      </c>
      <c r="D3370" t="s">
        <v>1241</v>
      </c>
      <c r="E3370" t="s">
        <v>1457</v>
      </c>
      <c r="F3370" t="s">
        <v>1458</v>
      </c>
      <c r="G3370" t="s">
        <v>68</v>
      </c>
      <c r="H3370">
        <v>1</v>
      </c>
      <c r="I3370" t="s">
        <v>1556</v>
      </c>
      <c r="J3370" t="s">
        <v>1557</v>
      </c>
      <c r="K3370" t="s">
        <v>23</v>
      </c>
      <c r="L3370">
        <v>1.0300000000000001E-3</v>
      </c>
      <c r="M3370" t="s">
        <v>29</v>
      </c>
      <c r="N3370" t="s">
        <v>40</v>
      </c>
      <c r="P3370" cm="1">
        <f t="array" ref="P3370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370" s="19" t="s">
        <v>406</v>
      </c>
    </row>
    <row r="3371" spans="2:18" hidden="1">
      <c r="B3371" t="s">
        <v>61</v>
      </c>
      <c r="C3371" t="s">
        <v>27</v>
      </c>
      <c r="D3371" t="s">
        <v>1241</v>
      </c>
      <c r="E3371" t="s">
        <v>1457</v>
      </c>
      <c r="F3371" t="s">
        <v>1458</v>
      </c>
      <c r="G3371" t="s">
        <v>68</v>
      </c>
      <c r="H3371">
        <v>1</v>
      </c>
      <c r="I3371" t="s">
        <v>107</v>
      </c>
      <c r="J3371" t="s">
        <v>108</v>
      </c>
      <c r="K3371" t="s">
        <v>23</v>
      </c>
      <c r="L3371">
        <v>8.0974999999999991E-2</v>
      </c>
      <c r="M3371" t="s">
        <v>28</v>
      </c>
      <c r="N3371" t="s">
        <v>33</v>
      </c>
      <c r="P3371" cm="1">
        <f t="array" ref="P3371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371" s="19" t="s">
        <v>406</v>
      </c>
    </row>
    <row r="3372" spans="2:18" hidden="1">
      <c r="B3372" t="s">
        <v>61</v>
      </c>
      <c r="C3372" t="s">
        <v>27</v>
      </c>
      <c r="D3372" t="s">
        <v>1241</v>
      </c>
      <c r="E3372" t="s">
        <v>1445</v>
      </c>
      <c r="F3372" t="s">
        <v>1446</v>
      </c>
      <c r="G3372" t="s">
        <v>68</v>
      </c>
      <c r="H3372">
        <v>1</v>
      </c>
      <c r="I3372" t="s">
        <v>81</v>
      </c>
      <c r="J3372" t="s">
        <v>82</v>
      </c>
      <c r="K3372" t="s">
        <v>68</v>
      </c>
      <c r="L3372">
        <v>1</v>
      </c>
      <c r="M3372" t="s">
        <v>28</v>
      </c>
      <c r="N3372" t="s">
        <v>166</v>
      </c>
      <c r="P3372" cm="1">
        <f t="array" ref="P3372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372" s="19" t="s">
        <v>406</v>
      </c>
    </row>
    <row r="3373" spans="2:18" hidden="1">
      <c r="B3373" t="s">
        <v>61</v>
      </c>
      <c r="C3373" t="s">
        <v>27</v>
      </c>
      <c r="D3373" t="s">
        <v>1241</v>
      </c>
      <c r="E3373" t="s">
        <v>1445</v>
      </c>
      <c r="F3373" t="s">
        <v>1446</v>
      </c>
      <c r="G3373" t="s">
        <v>68</v>
      </c>
      <c r="H3373">
        <v>1</v>
      </c>
      <c r="I3373" t="s">
        <v>1318</v>
      </c>
      <c r="J3373" s="19" t="s">
        <v>1319</v>
      </c>
      <c r="K3373" t="s">
        <v>23</v>
      </c>
      <c r="L3373">
        <v>1.0300000000000001E-3</v>
      </c>
      <c r="M3373" t="s">
        <v>29</v>
      </c>
      <c r="N3373" t="s">
        <v>40</v>
      </c>
      <c r="P3373" cm="1">
        <f t="array" ref="P3373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373" s="19" t="s">
        <v>406</v>
      </c>
    </row>
    <row r="3374" spans="2:18" hidden="1">
      <c r="B3374" t="s">
        <v>61</v>
      </c>
      <c r="C3374" t="s">
        <v>27</v>
      </c>
      <c r="D3374" t="s">
        <v>1241</v>
      </c>
      <c r="E3374" t="s">
        <v>1445</v>
      </c>
      <c r="F3374" t="s">
        <v>1446</v>
      </c>
      <c r="G3374" t="s">
        <v>68</v>
      </c>
      <c r="H3374">
        <v>1</v>
      </c>
      <c r="I3374" t="s">
        <v>118</v>
      </c>
      <c r="J3374" t="s">
        <v>165</v>
      </c>
      <c r="K3374" t="s">
        <v>23</v>
      </c>
      <c r="L3374">
        <v>0.11326249999999999</v>
      </c>
      <c r="M3374" t="s">
        <v>28</v>
      </c>
      <c r="N3374" t="s">
        <v>33</v>
      </c>
      <c r="P3374" cm="1">
        <f t="array" ref="P3374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374" s="19" t="s">
        <v>406</v>
      </c>
    </row>
    <row r="3375" spans="2:18" hidden="1">
      <c r="B3375" t="s">
        <v>61</v>
      </c>
      <c r="C3375" t="s">
        <v>27</v>
      </c>
      <c r="D3375" t="s">
        <v>1241</v>
      </c>
      <c r="E3375" t="s">
        <v>1443</v>
      </c>
      <c r="F3375" t="s">
        <v>1444</v>
      </c>
      <c r="G3375" t="s">
        <v>68</v>
      </c>
      <c r="H3375">
        <v>1</v>
      </c>
      <c r="I3375" t="s">
        <v>79</v>
      </c>
      <c r="J3375" t="s">
        <v>80</v>
      </c>
      <c r="K3375" t="s">
        <v>68</v>
      </c>
      <c r="L3375">
        <v>1</v>
      </c>
      <c r="M3375" t="s">
        <v>28</v>
      </c>
      <c r="N3375" t="s">
        <v>166</v>
      </c>
      <c r="P3375" cm="1">
        <f t="array" ref="P3375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375" s="19" t="s">
        <v>406</v>
      </c>
    </row>
    <row r="3376" spans="2:18" hidden="1">
      <c r="B3376" t="s">
        <v>61</v>
      </c>
      <c r="C3376" t="s">
        <v>27</v>
      </c>
      <c r="D3376" t="s">
        <v>1241</v>
      </c>
      <c r="E3376" t="s">
        <v>1443</v>
      </c>
      <c r="F3376" t="s">
        <v>1444</v>
      </c>
      <c r="G3376" t="s">
        <v>68</v>
      </c>
      <c r="H3376">
        <v>1</v>
      </c>
      <c r="I3376" t="s">
        <v>1318</v>
      </c>
      <c r="J3376" s="19" t="s">
        <v>1319</v>
      </c>
      <c r="K3376" t="s">
        <v>23</v>
      </c>
      <c r="L3376">
        <v>1.0300000000000001E-3</v>
      </c>
      <c r="M3376" t="s">
        <v>29</v>
      </c>
      <c r="N3376" t="s">
        <v>40</v>
      </c>
      <c r="P3376" cm="1">
        <f t="array" ref="P3376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376" s="19" t="s">
        <v>406</v>
      </c>
    </row>
    <row r="3377" spans="2:18" hidden="1">
      <c r="B3377" t="s">
        <v>61</v>
      </c>
      <c r="C3377" t="s">
        <v>27</v>
      </c>
      <c r="D3377" t="s">
        <v>1241</v>
      </c>
      <c r="E3377" t="s">
        <v>1443</v>
      </c>
      <c r="F3377" t="s">
        <v>1444</v>
      </c>
      <c r="G3377" t="s">
        <v>68</v>
      </c>
      <c r="H3377">
        <v>1</v>
      </c>
      <c r="I3377" t="s">
        <v>114</v>
      </c>
      <c r="J3377" t="s">
        <v>115</v>
      </c>
      <c r="K3377" t="s">
        <v>23</v>
      </c>
      <c r="L3377">
        <v>0.10231999999999999</v>
      </c>
      <c r="M3377" t="s">
        <v>28</v>
      </c>
      <c r="N3377" t="s">
        <v>33</v>
      </c>
      <c r="P3377" cm="1">
        <f t="array" ref="P3377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377" s="19" t="s">
        <v>406</v>
      </c>
    </row>
    <row r="3378" spans="2:18" hidden="1">
      <c r="B3378" t="s">
        <v>63</v>
      </c>
      <c r="C3378" t="s">
        <v>27</v>
      </c>
      <c r="D3378" t="s">
        <v>30</v>
      </c>
      <c r="E3378" t="s">
        <v>1558</v>
      </c>
      <c r="F3378" t="s">
        <v>1559</v>
      </c>
      <c r="G3378" t="s">
        <v>68</v>
      </c>
      <c r="H3378">
        <v>1</v>
      </c>
      <c r="I3378" t="s">
        <v>99</v>
      </c>
      <c r="J3378" t="s">
        <v>231</v>
      </c>
      <c r="K3378" t="s">
        <v>68</v>
      </c>
      <c r="L3378">
        <v>36</v>
      </c>
      <c r="M3378" t="s">
        <v>28</v>
      </c>
      <c r="N3378" t="s">
        <v>31</v>
      </c>
      <c r="P3378" cm="1">
        <f t="array" ref="P337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78" s="19" t="s">
        <v>406</v>
      </c>
    </row>
    <row r="3379" spans="2:18" hidden="1">
      <c r="B3379" t="s">
        <v>63</v>
      </c>
      <c r="C3379" t="s">
        <v>27</v>
      </c>
      <c r="D3379" t="s">
        <v>30</v>
      </c>
      <c r="E3379" t="s">
        <v>1558</v>
      </c>
      <c r="F3379" t="s">
        <v>1559</v>
      </c>
      <c r="G3379" t="s">
        <v>68</v>
      </c>
      <c r="H3379">
        <v>1</v>
      </c>
      <c r="I3379" t="s">
        <v>95</v>
      </c>
      <c r="J3379" t="s">
        <v>317</v>
      </c>
      <c r="K3379" t="s">
        <v>68</v>
      </c>
      <c r="L3379">
        <v>42</v>
      </c>
      <c r="M3379" t="s">
        <v>28</v>
      </c>
      <c r="N3379" t="s">
        <v>31</v>
      </c>
      <c r="P3379" cm="1">
        <f t="array" ref="P337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79" s="19" t="s">
        <v>406</v>
      </c>
    </row>
    <row r="3380" spans="2:18" hidden="1">
      <c r="B3380" t="s">
        <v>63</v>
      </c>
      <c r="C3380" t="s">
        <v>27</v>
      </c>
      <c r="D3380" t="s">
        <v>30</v>
      </c>
      <c r="E3380" t="s">
        <v>1558</v>
      </c>
      <c r="F3380" t="s">
        <v>1559</v>
      </c>
      <c r="G3380" t="s">
        <v>68</v>
      </c>
      <c r="H3380">
        <v>1</v>
      </c>
      <c r="I3380" t="s">
        <v>248</v>
      </c>
      <c r="J3380" t="s">
        <v>968</v>
      </c>
      <c r="K3380" t="s">
        <v>106</v>
      </c>
      <c r="L3380">
        <v>1.5765119999999999</v>
      </c>
      <c r="M3380" t="s">
        <v>29</v>
      </c>
      <c r="N3380" t="s">
        <v>38</v>
      </c>
      <c r="P3380" cm="1">
        <f t="array" ref="P338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380" s="19" t="s">
        <v>406</v>
      </c>
    </row>
    <row r="3381" spans="2:18" hidden="1">
      <c r="B3381" t="s">
        <v>63</v>
      </c>
      <c r="C3381" t="s">
        <v>27</v>
      </c>
      <c r="D3381" t="s">
        <v>30</v>
      </c>
      <c r="E3381" t="s">
        <v>1558</v>
      </c>
      <c r="F3381" t="s">
        <v>1559</v>
      </c>
      <c r="G3381" t="s">
        <v>68</v>
      </c>
      <c r="H3381">
        <v>1</v>
      </c>
      <c r="I3381" t="s">
        <v>286</v>
      </c>
      <c r="J3381" t="s">
        <v>1269</v>
      </c>
      <c r="K3381" t="s">
        <v>68</v>
      </c>
      <c r="L3381">
        <v>1</v>
      </c>
      <c r="M3381" t="s">
        <v>29</v>
      </c>
      <c r="N3381" t="s">
        <v>35</v>
      </c>
      <c r="P3381" cm="1">
        <f t="array" ref="P338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381" s="19" t="s">
        <v>406</v>
      </c>
    </row>
    <row r="3382" spans="2:18" hidden="1">
      <c r="B3382" t="s">
        <v>63</v>
      </c>
      <c r="C3382" t="s">
        <v>27</v>
      </c>
      <c r="D3382" t="s">
        <v>30</v>
      </c>
      <c r="E3382" t="s">
        <v>1558</v>
      </c>
      <c r="F3382" t="s">
        <v>1559</v>
      </c>
      <c r="G3382" t="s">
        <v>68</v>
      </c>
      <c r="H3382">
        <v>1</v>
      </c>
      <c r="I3382" t="s">
        <v>227</v>
      </c>
      <c r="J3382" t="s">
        <v>228</v>
      </c>
      <c r="K3382" t="s">
        <v>23</v>
      </c>
      <c r="L3382">
        <v>1.3759999999999999</v>
      </c>
      <c r="M3382" t="s">
        <v>29</v>
      </c>
      <c r="N3382" t="s">
        <v>41</v>
      </c>
      <c r="P3382" cm="1">
        <f t="array" ref="P338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382" s="19" t="s">
        <v>406</v>
      </c>
    </row>
    <row r="3383" spans="2:18" hidden="1">
      <c r="B3383" t="s">
        <v>63</v>
      </c>
      <c r="C3383" t="s">
        <v>27</v>
      </c>
      <c r="D3383" t="s">
        <v>30</v>
      </c>
      <c r="E3383" t="s">
        <v>1558</v>
      </c>
      <c r="F3383" t="s">
        <v>1559</v>
      </c>
      <c r="G3383" t="s">
        <v>68</v>
      </c>
      <c r="H3383">
        <v>1</v>
      </c>
      <c r="I3383" t="s">
        <v>253</v>
      </c>
      <c r="J3383" t="s">
        <v>906</v>
      </c>
      <c r="K3383" t="s">
        <v>68</v>
      </c>
      <c r="L3383">
        <v>1</v>
      </c>
      <c r="M3383" t="s">
        <v>29</v>
      </c>
      <c r="N3383" t="s">
        <v>34</v>
      </c>
      <c r="P3383" cm="1">
        <f t="array" ref="P338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383" s="19" t="s">
        <v>406</v>
      </c>
    </row>
    <row r="3384" spans="2:18" hidden="1">
      <c r="B3384" t="s">
        <v>64</v>
      </c>
      <c r="C3384" t="s">
        <v>26</v>
      </c>
      <c r="D3384" t="s">
        <v>905</v>
      </c>
      <c r="E3384" t="s">
        <v>1560</v>
      </c>
      <c r="F3384" t="s">
        <v>1561</v>
      </c>
      <c r="G3384" t="s">
        <v>68</v>
      </c>
      <c r="H3384">
        <v>1</v>
      </c>
      <c r="I3384" t="s">
        <v>229</v>
      </c>
      <c r="J3384" t="s">
        <v>230</v>
      </c>
      <c r="K3384" t="s">
        <v>23</v>
      </c>
      <c r="L3384">
        <v>7.66</v>
      </c>
      <c r="M3384" t="s">
        <v>28</v>
      </c>
      <c r="N3384" t="s">
        <v>36</v>
      </c>
      <c r="P3384" cm="1">
        <f t="array" ref="P33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84" s="19" t="s">
        <v>406</v>
      </c>
    </row>
    <row r="3385" spans="2:18" hidden="1">
      <c r="B3385" t="s">
        <v>64</v>
      </c>
      <c r="C3385" t="s">
        <v>26</v>
      </c>
      <c r="D3385" t="s">
        <v>905</v>
      </c>
      <c r="E3385" t="s">
        <v>1560</v>
      </c>
      <c r="F3385" t="s">
        <v>1561</v>
      </c>
      <c r="G3385" t="s">
        <v>68</v>
      </c>
      <c r="H3385">
        <v>1</v>
      </c>
      <c r="I3385" t="s">
        <v>1558</v>
      </c>
      <c r="J3385" t="s">
        <v>1559</v>
      </c>
      <c r="K3385" t="s">
        <v>68</v>
      </c>
      <c r="L3385">
        <v>1</v>
      </c>
      <c r="M3385" t="s">
        <v>28</v>
      </c>
      <c r="N3385" t="s">
        <v>30</v>
      </c>
      <c r="P3385" cm="1">
        <f t="array" ref="P33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85" s="19" t="s">
        <v>406</v>
      </c>
    </row>
    <row r="3386" spans="2:18" hidden="1">
      <c r="B3386" t="s">
        <v>64</v>
      </c>
      <c r="C3386" t="s">
        <v>26</v>
      </c>
      <c r="D3386" t="s">
        <v>905</v>
      </c>
      <c r="E3386" t="s">
        <v>1560</v>
      </c>
      <c r="F3386" t="s">
        <v>1561</v>
      </c>
      <c r="G3386" t="s">
        <v>68</v>
      </c>
      <c r="H3386">
        <v>1</v>
      </c>
      <c r="I3386" t="s">
        <v>500</v>
      </c>
      <c r="J3386" t="s">
        <v>1116</v>
      </c>
      <c r="K3386" t="s">
        <v>68</v>
      </c>
      <c r="L3386">
        <v>1</v>
      </c>
      <c r="M3386" t="s">
        <v>29</v>
      </c>
      <c r="N3386" t="s">
        <v>43</v>
      </c>
      <c r="P3386" cm="1">
        <f t="array" ref="P33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86" s="19" t="s">
        <v>406</v>
      </c>
    </row>
    <row r="3387" spans="2:18" hidden="1">
      <c r="B3387" t="s">
        <v>64</v>
      </c>
      <c r="C3387" t="s">
        <v>26</v>
      </c>
      <c r="D3387" t="s">
        <v>905</v>
      </c>
      <c r="E3387" t="s">
        <v>1560</v>
      </c>
      <c r="F3387" t="s">
        <v>1561</v>
      </c>
      <c r="G3387" t="s">
        <v>512</v>
      </c>
      <c r="H3387">
        <v>1</v>
      </c>
      <c r="I3387" t="s">
        <v>513</v>
      </c>
      <c r="J3387" t="s">
        <v>514</v>
      </c>
      <c r="K3387" t="s">
        <v>512</v>
      </c>
      <c r="L3387">
        <v>1</v>
      </c>
      <c r="M3387" t="s">
        <v>29</v>
      </c>
      <c r="N3387" t="s">
        <v>19</v>
      </c>
      <c r="P3387" cm="1">
        <f t="array" ref="P33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87" s="19" t="s">
        <v>406</v>
      </c>
    </row>
    <row r="3388" spans="2:18" hidden="1">
      <c r="B3388" t="s">
        <v>64</v>
      </c>
      <c r="C3388" t="s">
        <v>26</v>
      </c>
      <c r="D3388" t="s">
        <v>905</v>
      </c>
      <c r="E3388" t="s">
        <v>1560</v>
      </c>
      <c r="F3388" t="s">
        <v>1561</v>
      </c>
      <c r="G3388" t="s">
        <v>512</v>
      </c>
      <c r="H3388">
        <v>1</v>
      </c>
      <c r="I3388" t="s">
        <v>537</v>
      </c>
      <c r="J3388" t="s">
        <v>538</v>
      </c>
      <c r="K3388" t="s">
        <v>512</v>
      </c>
      <c r="L3388">
        <v>1</v>
      </c>
      <c r="M3388" t="s">
        <v>29</v>
      </c>
      <c r="N3388" t="s">
        <v>19</v>
      </c>
      <c r="P3388" cm="1">
        <f t="array" ref="P33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88" s="19" t="s">
        <v>406</v>
      </c>
    </row>
    <row r="3389" spans="2:18" hidden="1">
      <c r="B3389" t="s">
        <v>64</v>
      </c>
      <c r="C3389" t="s">
        <v>26</v>
      </c>
      <c r="D3389" t="s">
        <v>905</v>
      </c>
      <c r="E3389" t="s">
        <v>1560</v>
      </c>
      <c r="F3389" t="s">
        <v>1561</v>
      </c>
      <c r="G3389" t="s">
        <v>512</v>
      </c>
      <c r="H3389">
        <v>1</v>
      </c>
      <c r="I3389" t="s">
        <v>539</v>
      </c>
      <c r="J3389" t="s">
        <v>540</v>
      </c>
      <c r="K3389" t="s">
        <v>512</v>
      </c>
      <c r="L3389">
        <v>1</v>
      </c>
      <c r="M3389" t="s">
        <v>29</v>
      </c>
      <c r="N3389" t="s">
        <v>19</v>
      </c>
      <c r="P3389" cm="1">
        <f t="array" ref="P33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89" s="19" t="s">
        <v>406</v>
      </c>
    </row>
    <row r="3390" spans="2:18" hidden="1">
      <c r="B3390" t="s">
        <v>64</v>
      </c>
      <c r="C3390" t="s">
        <v>26</v>
      </c>
      <c r="D3390" t="s">
        <v>905</v>
      </c>
      <c r="E3390" t="s">
        <v>1560</v>
      </c>
      <c r="F3390" t="s">
        <v>1561</v>
      </c>
      <c r="G3390" t="s">
        <v>512</v>
      </c>
      <c r="H3390">
        <v>1</v>
      </c>
      <c r="I3390" t="s">
        <v>755</v>
      </c>
      <c r="J3390" t="s">
        <v>957</v>
      </c>
      <c r="K3390" t="s">
        <v>512</v>
      </c>
      <c r="L3390">
        <v>1</v>
      </c>
      <c r="M3390" t="s">
        <v>29</v>
      </c>
      <c r="N3390" t="s">
        <v>19</v>
      </c>
      <c r="P3390" cm="1">
        <f t="array" ref="P33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90" s="19" t="s">
        <v>406</v>
      </c>
    </row>
    <row r="3391" spans="2:18" hidden="1">
      <c r="B3391" t="s">
        <v>64</v>
      </c>
      <c r="C3391" t="s">
        <v>26</v>
      </c>
      <c r="D3391" t="s">
        <v>905</v>
      </c>
      <c r="E3391" t="s">
        <v>1560</v>
      </c>
      <c r="F3391" t="s">
        <v>1561</v>
      </c>
      <c r="G3391" t="s">
        <v>512</v>
      </c>
      <c r="H3391">
        <v>1</v>
      </c>
      <c r="I3391" t="s">
        <v>757</v>
      </c>
      <c r="J3391" t="s">
        <v>958</v>
      </c>
      <c r="K3391" t="s">
        <v>512</v>
      </c>
      <c r="L3391">
        <v>1</v>
      </c>
      <c r="M3391" t="s">
        <v>29</v>
      </c>
      <c r="N3391" t="s">
        <v>19</v>
      </c>
      <c r="P3391" cm="1">
        <f t="array" ref="P33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91" s="19" t="s">
        <v>406</v>
      </c>
    </row>
    <row r="3392" spans="2:18" hidden="1">
      <c r="B3392" t="s">
        <v>64</v>
      </c>
      <c r="C3392" t="s">
        <v>26</v>
      </c>
      <c r="D3392" t="s">
        <v>905</v>
      </c>
      <c r="E3392" t="s">
        <v>1562</v>
      </c>
      <c r="F3392" t="s">
        <v>1563</v>
      </c>
      <c r="G3392" t="s">
        <v>68</v>
      </c>
      <c r="H3392">
        <v>1</v>
      </c>
      <c r="I3392" t="s">
        <v>229</v>
      </c>
      <c r="J3392" t="s">
        <v>230</v>
      </c>
      <c r="K3392" t="s">
        <v>23</v>
      </c>
      <c r="L3392">
        <v>4</v>
      </c>
      <c r="M3392" t="s">
        <v>28</v>
      </c>
      <c r="N3392" t="s">
        <v>36</v>
      </c>
      <c r="P3392" cm="1">
        <f t="array" ref="P33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92" s="19" t="s">
        <v>406</v>
      </c>
    </row>
    <row r="3393" spans="2:18" hidden="1">
      <c r="B3393" t="s">
        <v>64</v>
      </c>
      <c r="C3393" t="s">
        <v>26</v>
      </c>
      <c r="D3393" t="s">
        <v>905</v>
      </c>
      <c r="E3393" t="s">
        <v>1562</v>
      </c>
      <c r="F3393" t="s">
        <v>1563</v>
      </c>
      <c r="G3393" t="s">
        <v>68</v>
      </c>
      <c r="H3393">
        <v>1</v>
      </c>
      <c r="I3393" t="s">
        <v>1564</v>
      </c>
      <c r="J3393" t="s">
        <v>1563</v>
      </c>
      <c r="K3393" t="s">
        <v>68</v>
      </c>
      <c r="L3393">
        <v>1</v>
      </c>
      <c r="M3393" t="s">
        <v>28</v>
      </c>
      <c r="N3393" t="s">
        <v>30</v>
      </c>
      <c r="P3393" cm="1">
        <f t="array" ref="P33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93" s="19" t="s">
        <v>406</v>
      </c>
    </row>
    <row r="3394" spans="2:18" hidden="1">
      <c r="B3394" t="s">
        <v>64</v>
      </c>
      <c r="C3394" t="s">
        <v>26</v>
      </c>
      <c r="D3394" t="s">
        <v>905</v>
      </c>
      <c r="E3394" t="s">
        <v>1562</v>
      </c>
      <c r="F3394" t="s">
        <v>1563</v>
      </c>
      <c r="G3394" t="s">
        <v>68</v>
      </c>
      <c r="H3394">
        <v>1</v>
      </c>
      <c r="I3394" t="s">
        <v>498</v>
      </c>
      <c r="J3394" t="s">
        <v>1107</v>
      </c>
      <c r="K3394" t="s">
        <v>68</v>
      </c>
      <c r="L3394">
        <v>1</v>
      </c>
      <c r="M3394" t="s">
        <v>29</v>
      </c>
      <c r="N3394" t="s">
        <v>43</v>
      </c>
      <c r="P3394" cm="1">
        <f t="array" ref="P33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94" s="19" t="s">
        <v>406</v>
      </c>
    </row>
    <row r="3395" spans="2:18" hidden="1">
      <c r="B3395" t="s">
        <v>64</v>
      </c>
      <c r="C3395" t="s">
        <v>26</v>
      </c>
      <c r="D3395" t="s">
        <v>905</v>
      </c>
      <c r="E3395" t="s">
        <v>1562</v>
      </c>
      <c r="F3395" t="s">
        <v>1563</v>
      </c>
      <c r="G3395" t="s">
        <v>68</v>
      </c>
      <c r="H3395">
        <v>1</v>
      </c>
      <c r="I3395" t="s">
        <v>509</v>
      </c>
      <c r="J3395" t="s">
        <v>1110</v>
      </c>
      <c r="K3395" t="s">
        <v>68</v>
      </c>
      <c r="L3395">
        <v>1</v>
      </c>
      <c r="M3395" t="s">
        <v>29</v>
      </c>
      <c r="N3395" t="s">
        <v>19</v>
      </c>
      <c r="P3395" cm="1">
        <f t="array" ref="P33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95" s="19" t="s">
        <v>406</v>
      </c>
    </row>
    <row r="3396" spans="2:18" hidden="1">
      <c r="B3396" t="s">
        <v>64</v>
      </c>
      <c r="C3396" t="s">
        <v>26</v>
      </c>
      <c r="D3396" t="s">
        <v>905</v>
      </c>
      <c r="E3396" t="s">
        <v>1562</v>
      </c>
      <c r="F3396" t="s">
        <v>1563</v>
      </c>
      <c r="G3396" t="s">
        <v>512</v>
      </c>
      <c r="H3396">
        <v>1</v>
      </c>
      <c r="I3396" t="s">
        <v>521</v>
      </c>
      <c r="J3396" t="s">
        <v>522</v>
      </c>
      <c r="K3396" t="s">
        <v>512</v>
      </c>
      <c r="L3396">
        <v>1</v>
      </c>
      <c r="M3396" t="s">
        <v>29</v>
      </c>
      <c r="N3396" t="s">
        <v>19</v>
      </c>
      <c r="P3396" cm="1">
        <f t="array" ref="P33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96" s="19" t="s">
        <v>406</v>
      </c>
    </row>
    <row r="3397" spans="2:18" hidden="1">
      <c r="B3397" t="s">
        <v>64</v>
      </c>
      <c r="C3397" t="s">
        <v>26</v>
      </c>
      <c r="D3397" t="s">
        <v>905</v>
      </c>
      <c r="E3397" t="s">
        <v>1562</v>
      </c>
      <c r="F3397" t="s">
        <v>1563</v>
      </c>
      <c r="G3397" t="s">
        <v>512</v>
      </c>
      <c r="H3397">
        <v>1</v>
      </c>
      <c r="I3397" t="s">
        <v>523</v>
      </c>
      <c r="J3397" t="s">
        <v>524</v>
      </c>
      <c r="K3397" t="s">
        <v>512</v>
      </c>
      <c r="L3397">
        <v>1</v>
      </c>
      <c r="M3397" t="s">
        <v>29</v>
      </c>
      <c r="N3397" t="s">
        <v>19</v>
      </c>
      <c r="P3397" cm="1">
        <f t="array" ref="P33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97" s="19" t="s">
        <v>406</v>
      </c>
    </row>
    <row r="3398" spans="2:18" hidden="1">
      <c r="B3398" t="s">
        <v>64</v>
      </c>
      <c r="C3398" t="s">
        <v>26</v>
      </c>
      <c r="D3398" t="s">
        <v>905</v>
      </c>
      <c r="E3398" t="s">
        <v>1562</v>
      </c>
      <c r="F3398" t="s">
        <v>1563</v>
      </c>
      <c r="G3398" t="s">
        <v>512</v>
      </c>
      <c r="H3398">
        <v>1</v>
      </c>
      <c r="I3398" t="s">
        <v>525</v>
      </c>
      <c r="J3398" t="s">
        <v>526</v>
      </c>
      <c r="K3398" t="s">
        <v>512</v>
      </c>
      <c r="L3398">
        <v>1</v>
      </c>
      <c r="M3398" t="s">
        <v>29</v>
      </c>
      <c r="N3398" t="s">
        <v>19</v>
      </c>
      <c r="P3398" cm="1">
        <f t="array" ref="P33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98" s="19" t="s">
        <v>406</v>
      </c>
    </row>
    <row r="3399" spans="2:18" hidden="1">
      <c r="B3399" t="s">
        <v>64</v>
      </c>
      <c r="C3399" t="s">
        <v>26</v>
      </c>
      <c r="D3399" t="s">
        <v>905</v>
      </c>
      <c r="E3399" t="s">
        <v>1562</v>
      </c>
      <c r="F3399" t="s">
        <v>1563</v>
      </c>
      <c r="G3399" t="s">
        <v>512</v>
      </c>
      <c r="H3399">
        <v>1</v>
      </c>
      <c r="I3399" t="s">
        <v>527</v>
      </c>
      <c r="J3399" t="s">
        <v>528</v>
      </c>
      <c r="K3399" t="s">
        <v>512</v>
      </c>
      <c r="L3399">
        <v>1</v>
      </c>
      <c r="M3399" t="s">
        <v>29</v>
      </c>
      <c r="N3399" t="s">
        <v>19</v>
      </c>
      <c r="P3399" cm="1">
        <f t="array" ref="P33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399" s="19" t="s">
        <v>406</v>
      </c>
    </row>
    <row r="3400" spans="2:18" hidden="1">
      <c r="B3400" t="s">
        <v>64</v>
      </c>
      <c r="C3400" t="s">
        <v>26</v>
      </c>
      <c r="D3400" t="s">
        <v>905</v>
      </c>
      <c r="E3400" t="s">
        <v>1562</v>
      </c>
      <c r="F3400" t="s">
        <v>1563</v>
      </c>
      <c r="G3400" t="s">
        <v>512</v>
      </c>
      <c r="H3400">
        <v>1</v>
      </c>
      <c r="I3400" t="s">
        <v>529</v>
      </c>
      <c r="J3400" t="s">
        <v>530</v>
      </c>
      <c r="K3400" t="s">
        <v>512</v>
      </c>
      <c r="L3400">
        <v>1</v>
      </c>
      <c r="M3400" t="s">
        <v>29</v>
      </c>
      <c r="N3400" t="s">
        <v>19</v>
      </c>
      <c r="P3400" cm="1">
        <f t="array" ref="P34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00" s="19" t="s">
        <v>406</v>
      </c>
    </row>
    <row r="3401" spans="2:18" hidden="1">
      <c r="B3401" t="s">
        <v>64</v>
      </c>
      <c r="C3401" t="s">
        <v>26</v>
      </c>
      <c r="D3401" t="s">
        <v>905</v>
      </c>
      <c r="E3401" t="s">
        <v>1562</v>
      </c>
      <c r="F3401" t="s">
        <v>1563</v>
      </c>
      <c r="G3401" t="s">
        <v>512</v>
      </c>
      <c r="H3401">
        <v>1</v>
      </c>
      <c r="I3401" t="s">
        <v>531</v>
      </c>
      <c r="J3401" t="s">
        <v>532</v>
      </c>
      <c r="K3401" t="s">
        <v>512</v>
      </c>
      <c r="L3401">
        <v>1</v>
      </c>
      <c r="M3401" t="s">
        <v>29</v>
      </c>
      <c r="N3401" t="s">
        <v>19</v>
      </c>
      <c r="P3401" cm="1">
        <f t="array" ref="P34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01" s="19" t="s">
        <v>406</v>
      </c>
    </row>
    <row r="3402" spans="2:18" hidden="1">
      <c r="B3402" t="s">
        <v>64</v>
      </c>
      <c r="C3402" t="s">
        <v>26</v>
      </c>
      <c r="D3402" t="s">
        <v>905</v>
      </c>
      <c r="E3402" t="s">
        <v>1562</v>
      </c>
      <c r="F3402" t="s">
        <v>1563</v>
      </c>
      <c r="G3402" t="s">
        <v>512</v>
      </c>
      <c r="H3402">
        <v>1</v>
      </c>
      <c r="I3402" t="s">
        <v>752</v>
      </c>
      <c r="J3402" t="s">
        <v>955</v>
      </c>
      <c r="K3402" t="s">
        <v>512</v>
      </c>
      <c r="L3402">
        <v>1</v>
      </c>
      <c r="M3402" t="s">
        <v>29</v>
      </c>
      <c r="N3402" t="s">
        <v>19</v>
      </c>
      <c r="P3402" cm="1">
        <f t="array" ref="P34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02" s="19" t="s">
        <v>406</v>
      </c>
    </row>
    <row r="3403" spans="2:18" hidden="1">
      <c r="B3403" t="s">
        <v>64</v>
      </c>
      <c r="C3403" t="s">
        <v>26</v>
      </c>
      <c r="D3403" t="s">
        <v>905</v>
      </c>
      <c r="E3403" t="s">
        <v>1562</v>
      </c>
      <c r="F3403" t="s">
        <v>1563</v>
      </c>
      <c r="G3403" t="s">
        <v>512</v>
      </c>
      <c r="H3403">
        <v>1</v>
      </c>
      <c r="I3403" t="s">
        <v>753</v>
      </c>
      <c r="J3403" t="s">
        <v>956</v>
      </c>
      <c r="K3403" t="s">
        <v>512</v>
      </c>
      <c r="L3403">
        <v>1</v>
      </c>
      <c r="M3403" t="s">
        <v>29</v>
      </c>
      <c r="N3403" t="s">
        <v>19</v>
      </c>
      <c r="P3403" cm="1">
        <f t="array" ref="P34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03" s="19" t="s">
        <v>406</v>
      </c>
    </row>
    <row r="3404" spans="2:18" hidden="1">
      <c r="B3404" t="s">
        <v>64</v>
      </c>
      <c r="C3404" t="s">
        <v>26</v>
      </c>
      <c r="D3404" t="s">
        <v>905</v>
      </c>
      <c r="E3404" t="s">
        <v>1562</v>
      </c>
      <c r="F3404" t="s">
        <v>1563</v>
      </c>
      <c r="G3404" t="s">
        <v>512</v>
      </c>
      <c r="H3404">
        <v>1</v>
      </c>
      <c r="I3404" t="s">
        <v>755</v>
      </c>
      <c r="J3404" t="s">
        <v>957</v>
      </c>
      <c r="K3404" t="s">
        <v>512</v>
      </c>
      <c r="L3404">
        <v>1</v>
      </c>
      <c r="M3404" t="s">
        <v>29</v>
      </c>
      <c r="N3404" t="s">
        <v>19</v>
      </c>
      <c r="P3404" cm="1">
        <f t="array" ref="P34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04" s="19" t="s">
        <v>406</v>
      </c>
    </row>
    <row r="3405" spans="2:18" hidden="1">
      <c r="B3405" t="s">
        <v>64</v>
      </c>
      <c r="C3405" t="s">
        <v>26</v>
      </c>
      <c r="D3405" t="s">
        <v>905</v>
      </c>
      <c r="E3405" t="s">
        <v>1562</v>
      </c>
      <c r="F3405" t="s">
        <v>1563</v>
      </c>
      <c r="G3405" t="s">
        <v>512</v>
      </c>
      <c r="H3405">
        <v>1</v>
      </c>
      <c r="I3405" t="s">
        <v>757</v>
      </c>
      <c r="J3405" t="s">
        <v>958</v>
      </c>
      <c r="K3405" t="s">
        <v>512</v>
      </c>
      <c r="L3405">
        <v>1</v>
      </c>
      <c r="M3405" t="s">
        <v>29</v>
      </c>
      <c r="N3405" t="s">
        <v>19</v>
      </c>
      <c r="P3405" cm="1">
        <f t="array" ref="P34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05" s="19" t="s">
        <v>406</v>
      </c>
    </row>
    <row r="3406" spans="2:18" hidden="1">
      <c r="B3406" t="s">
        <v>63</v>
      </c>
      <c r="C3406" t="s">
        <v>27</v>
      </c>
      <c r="D3406" t="s">
        <v>30</v>
      </c>
      <c r="E3406" t="s">
        <v>1564</v>
      </c>
      <c r="F3406" t="s">
        <v>1563</v>
      </c>
      <c r="G3406" t="s">
        <v>68</v>
      </c>
      <c r="H3406">
        <v>1</v>
      </c>
      <c r="I3406" t="s">
        <v>99</v>
      </c>
      <c r="J3406" t="s">
        <v>231</v>
      </c>
      <c r="K3406" t="s">
        <v>68</v>
      </c>
      <c r="L3406">
        <v>24</v>
      </c>
      <c r="M3406" t="s">
        <v>28</v>
      </c>
      <c r="N3406" t="s">
        <v>32</v>
      </c>
      <c r="P3406" cm="1">
        <f t="array" ref="P340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06" s="19" t="s">
        <v>406</v>
      </c>
    </row>
    <row r="3407" spans="2:18" hidden="1">
      <c r="B3407" t="s">
        <v>63</v>
      </c>
      <c r="C3407" t="s">
        <v>27</v>
      </c>
      <c r="D3407" t="s">
        <v>30</v>
      </c>
      <c r="E3407" t="s">
        <v>1564</v>
      </c>
      <c r="F3407" t="s">
        <v>1563</v>
      </c>
      <c r="G3407" t="s">
        <v>68</v>
      </c>
      <c r="H3407">
        <v>1</v>
      </c>
      <c r="I3407" t="s">
        <v>95</v>
      </c>
      <c r="J3407" t="s">
        <v>317</v>
      </c>
      <c r="K3407" t="s">
        <v>68</v>
      </c>
      <c r="L3407">
        <v>30</v>
      </c>
      <c r="M3407" t="s">
        <v>28</v>
      </c>
      <c r="N3407" t="s">
        <v>32</v>
      </c>
      <c r="P3407" cm="1">
        <f t="array" ref="P340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07" s="19" t="s">
        <v>406</v>
      </c>
    </row>
    <row r="3408" spans="2:18" hidden="1">
      <c r="B3408" t="s">
        <v>63</v>
      </c>
      <c r="C3408" t="s">
        <v>27</v>
      </c>
      <c r="D3408" t="s">
        <v>30</v>
      </c>
      <c r="E3408" t="s">
        <v>1564</v>
      </c>
      <c r="F3408" t="s">
        <v>1563</v>
      </c>
      <c r="G3408" t="s">
        <v>68</v>
      </c>
      <c r="H3408">
        <v>1</v>
      </c>
      <c r="I3408" t="s">
        <v>248</v>
      </c>
      <c r="J3408" t="s">
        <v>968</v>
      </c>
      <c r="K3408" t="s">
        <v>106</v>
      </c>
      <c r="L3408">
        <v>1.0510079999999999</v>
      </c>
      <c r="M3408" t="s">
        <v>29</v>
      </c>
      <c r="N3408" t="s">
        <v>38</v>
      </c>
      <c r="P3408" cm="1">
        <f t="array" ref="P340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08" s="19" t="s">
        <v>406</v>
      </c>
    </row>
    <row r="3409" spans="2:18" hidden="1">
      <c r="B3409" t="s">
        <v>63</v>
      </c>
      <c r="C3409" t="s">
        <v>27</v>
      </c>
      <c r="D3409" t="s">
        <v>30</v>
      </c>
      <c r="E3409" t="s">
        <v>1564</v>
      </c>
      <c r="F3409" t="s">
        <v>1563</v>
      </c>
      <c r="G3409" t="s">
        <v>68</v>
      </c>
      <c r="H3409">
        <v>1</v>
      </c>
      <c r="I3409" t="s">
        <v>251</v>
      </c>
      <c r="J3409" t="s">
        <v>1267</v>
      </c>
      <c r="K3409" t="s">
        <v>68</v>
      </c>
      <c r="L3409">
        <v>1</v>
      </c>
      <c r="M3409" t="s">
        <v>29</v>
      </c>
      <c r="N3409" t="s">
        <v>34</v>
      </c>
      <c r="P3409" cm="1">
        <f t="array" ref="P340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409" s="19" t="s">
        <v>406</v>
      </c>
    </row>
    <row r="3410" spans="2:18" hidden="1">
      <c r="B3410" t="s">
        <v>63</v>
      </c>
      <c r="C3410" t="s">
        <v>27</v>
      </c>
      <c r="D3410" t="s">
        <v>30</v>
      </c>
      <c r="E3410" t="s">
        <v>1564</v>
      </c>
      <c r="F3410" t="s">
        <v>1563</v>
      </c>
      <c r="G3410" t="s">
        <v>68</v>
      </c>
      <c r="H3410">
        <v>1</v>
      </c>
      <c r="I3410" t="s">
        <v>1355</v>
      </c>
      <c r="J3410" t="s">
        <v>1356</v>
      </c>
      <c r="K3410" t="s">
        <v>68</v>
      </c>
      <c r="L3410">
        <v>1</v>
      </c>
      <c r="M3410" t="s">
        <v>29</v>
      </c>
      <c r="N3410" t="s">
        <v>35</v>
      </c>
      <c r="P3410" cm="1">
        <f t="array" ref="P341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410" s="19" t="s">
        <v>406</v>
      </c>
    </row>
    <row r="3411" spans="2:18" hidden="1">
      <c r="B3411" t="s">
        <v>63</v>
      </c>
      <c r="C3411" t="s">
        <v>27</v>
      </c>
      <c r="D3411" t="s">
        <v>30</v>
      </c>
      <c r="E3411" t="s">
        <v>1564</v>
      </c>
      <c r="F3411" t="s">
        <v>1563</v>
      </c>
      <c r="G3411" t="s">
        <v>68</v>
      </c>
      <c r="H3411">
        <v>1</v>
      </c>
      <c r="I3411" t="s">
        <v>227</v>
      </c>
      <c r="J3411" t="s">
        <v>228</v>
      </c>
      <c r="K3411" t="s">
        <v>23</v>
      </c>
      <c r="L3411">
        <v>1.0854999999999999</v>
      </c>
      <c r="M3411" t="s">
        <v>29</v>
      </c>
      <c r="N3411" t="s">
        <v>41</v>
      </c>
      <c r="P3411" cm="1">
        <f t="array" ref="P341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411" s="19" t="s">
        <v>406</v>
      </c>
    </row>
    <row r="3412" spans="2:18" hidden="1">
      <c r="B3412" t="s">
        <v>61</v>
      </c>
      <c r="C3412" t="s">
        <v>27</v>
      </c>
      <c r="D3412" t="s">
        <v>1241</v>
      </c>
      <c r="E3412" t="s">
        <v>1565</v>
      </c>
      <c r="F3412" t="s">
        <v>1566</v>
      </c>
      <c r="G3412" t="s">
        <v>68</v>
      </c>
      <c r="H3412">
        <v>1</v>
      </c>
      <c r="I3412" t="s">
        <v>1567</v>
      </c>
      <c r="J3412" t="s">
        <v>1568</v>
      </c>
      <c r="K3412" t="s">
        <v>68</v>
      </c>
      <c r="L3412">
        <v>1</v>
      </c>
      <c r="M3412" t="s">
        <v>28</v>
      </c>
      <c r="N3412" t="s">
        <v>166</v>
      </c>
      <c r="P3412" cm="1">
        <f t="array" ref="P3412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412" s="19" t="s">
        <v>406</v>
      </c>
    </row>
    <row r="3413" spans="2:18" hidden="1">
      <c r="B3413" t="s">
        <v>61</v>
      </c>
      <c r="C3413" t="s">
        <v>27</v>
      </c>
      <c r="D3413" t="s">
        <v>1241</v>
      </c>
      <c r="E3413" t="s">
        <v>1565</v>
      </c>
      <c r="F3413" t="s">
        <v>1566</v>
      </c>
      <c r="G3413" t="s">
        <v>68</v>
      </c>
      <c r="H3413">
        <v>1</v>
      </c>
      <c r="I3413" t="s">
        <v>1318</v>
      </c>
      <c r="J3413" s="19" t="s">
        <v>1319</v>
      </c>
      <c r="K3413" s="19" t="s">
        <v>23</v>
      </c>
      <c r="L3413" s="19">
        <v>1.0300000000000001E-3</v>
      </c>
      <c r="M3413" t="s">
        <v>29</v>
      </c>
      <c r="N3413" t="s">
        <v>40</v>
      </c>
      <c r="P3413" cm="1">
        <f t="array" ref="P3413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413" s="19" t="s">
        <v>406</v>
      </c>
    </row>
    <row r="3414" spans="2:18" hidden="1">
      <c r="B3414" t="s">
        <v>61</v>
      </c>
      <c r="C3414" t="s">
        <v>27</v>
      </c>
      <c r="D3414" t="s">
        <v>1241</v>
      </c>
      <c r="E3414" t="s">
        <v>1565</v>
      </c>
      <c r="F3414" t="s">
        <v>1566</v>
      </c>
      <c r="G3414" t="s">
        <v>68</v>
      </c>
      <c r="H3414">
        <v>1</v>
      </c>
      <c r="I3414" t="s">
        <v>118</v>
      </c>
      <c r="J3414" t="s">
        <v>165</v>
      </c>
      <c r="K3414" t="s">
        <v>23</v>
      </c>
      <c r="L3414">
        <v>9.1999999999999998E-2</v>
      </c>
      <c r="M3414" t="s">
        <v>28</v>
      </c>
      <c r="N3414" t="s">
        <v>33</v>
      </c>
      <c r="P3414" cm="1">
        <f t="array" ref="P3414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414" s="19" t="s">
        <v>406</v>
      </c>
    </row>
    <row r="3415" spans="2:18" hidden="1">
      <c r="B3415" t="s">
        <v>61</v>
      </c>
      <c r="C3415" t="s">
        <v>27</v>
      </c>
      <c r="D3415" t="s">
        <v>1241</v>
      </c>
      <c r="E3415" t="s">
        <v>1569</v>
      </c>
      <c r="F3415" t="s">
        <v>1570</v>
      </c>
      <c r="G3415" t="s">
        <v>68</v>
      </c>
      <c r="H3415">
        <v>1</v>
      </c>
      <c r="I3415" t="s">
        <v>1571</v>
      </c>
      <c r="J3415" t="s">
        <v>1572</v>
      </c>
      <c r="K3415" t="s">
        <v>68</v>
      </c>
      <c r="L3415">
        <v>1</v>
      </c>
      <c r="M3415" t="s">
        <v>28</v>
      </c>
      <c r="N3415" t="s">
        <v>166</v>
      </c>
      <c r="P3415" cm="1">
        <f t="array" ref="P3415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415" s="19" t="s">
        <v>406</v>
      </c>
    </row>
    <row r="3416" spans="2:18" hidden="1">
      <c r="B3416" t="s">
        <v>61</v>
      </c>
      <c r="C3416" t="s">
        <v>27</v>
      </c>
      <c r="D3416" t="s">
        <v>1241</v>
      </c>
      <c r="E3416" t="s">
        <v>1569</v>
      </c>
      <c r="F3416" t="s">
        <v>1570</v>
      </c>
      <c r="G3416" t="s">
        <v>68</v>
      </c>
      <c r="H3416">
        <v>1</v>
      </c>
      <c r="I3416" t="s">
        <v>1318</v>
      </c>
      <c r="J3416" s="19" t="s">
        <v>1319</v>
      </c>
      <c r="K3416" s="19" t="s">
        <v>23</v>
      </c>
      <c r="L3416" s="19">
        <v>1.0300000000000001E-3</v>
      </c>
      <c r="M3416" t="s">
        <v>29</v>
      </c>
      <c r="N3416" t="s">
        <v>40</v>
      </c>
      <c r="P3416" cm="1">
        <f t="array" ref="P3416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416" s="19" t="s">
        <v>406</v>
      </c>
    </row>
    <row r="3417" spans="2:18" hidden="1">
      <c r="B3417" t="s">
        <v>61</v>
      </c>
      <c r="C3417" t="s">
        <v>27</v>
      </c>
      <c r="D3417" t="s">
        <v>1241</v>
      </c>
      <c r="E3417" t="s">
        <v>1569</v>
      </c>
      <c r="F3417" t="s">
        <v>1570</v>
      </c>
      <c r="G3417" t="s">
        <v>68</v>
      </c>
      <c r="H3417">
        <v>1</v>
      </c>
      <c r="I3417" t="s">
        <v>114</v>
      </c>
      <c r="J3417" t="s">
        <v>115</v>
      </c>
      <c r="K3417" t="s">
        <v>23</v>
      </c>
      <c r="L3417">
        <v>8.2000000000000003E-2</v>
      </c>
      <c r="M3417" t="s">
        <v>28</v>
      </c>
      <c r="N3417" t="s">
        <v>33</v>
      </c>
      <c r="P3417" cm="1">
        <f t="array" ref="P3417">IF(BOM_NOUR[[#This Row],[STAGE]]="05.Assembly",
SUMPRODUCT(--(BOM_NOUR[[#This Row],[STAGE]]=TW_T[STAGE])*(BOM_NOUR[[#This Row],[Mgroup]]=TW_T[Mgroup]),TW_T[TW]),
SUMPRODUCT(--(BOM_NOUR[[#This Row],[STAGE]]=TW_T[STAGE]),TW_T[TW]))</f>
        <v>4.6937197922760125E-2</v>
      </c>
      <c r="R3417" s="19" t="s">
        <v>406</v>
      </c>
    </row>
    <row r="3418" spans="2:18" hidden="1">
      <c r="B3418" t="s">
        <v>60</v>
      </c>
      <c r="C3418" t="s">
        <v>27</v>
      </c>
      <c r="D3418" t="s">
        <v>166</v>
      </c>
      <c r="E3418" t="s">
        <v>1571</v>
      </c>
      <c r="F3418" t="s">
        <v>1572</v>
      </c>
      <c r="G3418" t="s">
        <v>68</v>
      </c>
      <c r="H3418">
        <v>1</v>
      </c>
      <c r="I3418" t="s">
        <v>45</v>
      </c>
      <c r="J3418" t="s">
        <v>46</v>
      </c>
      <c r="K3418" t="s">
        <v>23</v>
      </c>
      <c r="L3418">
        <v>2.6550000000000001E-2</v>
      </c>
      <c r="M3418" t="s">
        <v>28</v>
      </c>
      <c r="N3418" t="s">
        <v>168</v>
      </c>
      <c r="P3418" cm="1">
        <f t="array" ref="P3418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3418" s="19" t="s">
        <v>406</v>
      </c>
    </row>
    <row r="3419" spans="2:18" hidden="1">
      <c r="B3419" t="s">
        <v>60</v>
      </c>
      <c r="C3419" t="s">
        <v>27</v>
      </c>
      <c r="D3419" t="s">
        <v>166</v>
      </c>
      <c r="E3419" t="s">
        <v>1567</v>
      </c>
      <c r="F3419" t="s">
        <v>1568</v>
      </c>
      <c r="G3419" t="s">
        <v>68</v>
      </c>
      <c r="H3419">
        <v>1</v>
      </c>
      <c r="I3419" t="s">
        <v>47</v>
      </c>
      <c r="J3419" t="s">
        <v>48</v>
      </c>
      <c r="K3419" t="s">
        <v>23</v>
      </c>
      <c r="L3419">
        <v>3.0349999999999999E-2</v>
      </c>
      <c r="M3419" t="s">
        <v>28</v>
      </c>
      <c r="N3419" t="s">
        <v>168</v>
      </c>
      <c r="P3419" cm="1">
        <f t="array" ref="P3419">IF(BOM_NOUR[[#This Row],[STAGE]]="05.Assembly",
SUMPRODUCT(--(BOM_NOUR[[#This Row],[STAGE]]=TW_T[STAGE])*(BOM_NOUR[[#This Row],[Mgroup]]=TW_T[Mgroup]),TW_T[TW]),
SUMPRODUCT(--(BOM_NOUR[[#This Row],[STAGE]]=TW_T[STAGE]),TW_T[TW]))</f>
        <v>1.5345268542199489E-3</v>
      </c>
      <c r="R3419" s="19" t="s">
        <v>406</v>
      </c>
    </row>
    <row r="3420" spans="2:18" hidden="1">
      <c r="B3420" t="s">
        <v>64</v>
      </c>
      <c r="C3420" t="s">
        <v>26</v>
      </c>
      <c r="D3420" t="s">
        <v>905</v>
      </c>
      <c r="E3420" t="s">
        <v>1573</v>
      </c>
      <c r="F3420" t="s">
        <v>1574</v>
      </c>
      <c r="G3420" t="s">
        <v>68</v>
      </c>
      <c r="H3420">
        <v>1</v>
      </c>
      <c r="I3420" t="s">
        <v>229</v>
      </c>
      <c r="J3420" t="s">
        <v>230</v>
      </c>
      <c r="K3420" t="s">
        <v>23</v>
      </c>
      <c r="L3420">
        <v>2.2599999999999998</v>
      </c>
      <c r="M3420" t="s">
        <v>28</v>
      </c>
      <c r="N3420" t="s">
        <v>36</v>
      </c>
      <c r="P3420" cm="1">
        <f t="array" ref="P34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20" s="19" t="s">
        <v>406</v>
      </c>
    </row>
    <row r="3421" spans="2:18" hidden="1">
      <c r="B3421" t="s">
        <v>64</v>
      </c>
      <c r="C3421" t="s">
        <v>26</v>
      </c>
      <c r="D3421" t="s">
        <v>905</v>
      </c>
      <c r="E3421" t="s">
        <v>1573</v>
      </c>
      <c r="F3421" t="s">
        <v>1574</v>
      </c>
      <c r="G3421" t="s">
        <v>68</v>
      </c>
      <c r="H3421">
        <v>1</v>
      </c>
      <c r="I3421" t="s">
        <v>1575</v>
      </c>
      <c r="J3421" t="s">
        <v>1576</v>
      </c>
      <c r="K3421" t="s">
        <v>68</v>
      </c>
      <c r="L3421">
        <v>1</v>
      </c>
      <c r="M3421" t="s">
        <v>28</v>
      </c>
      <c r="N3421" t="s">
        <v>30</v>
      </c>
      <c r="P3421" cm="1">
        <f t="array" ref="P34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21" s="19" t="s">
        <v>406</v>
      </c>
    </row>
    <row r="3422" spans="2:18" hidden="1">
      <c r="B3422" t="s">
        <v>64</v>
      </c>
      <c r="C3422" t="s">
        <v>26</v>
      </c>
      <c r="D3422" t="s">
        <v>905</v>
      </c>
      <c r="E3422" t="s">
        <v>1573</v>
      </c>
      <c r="F3422" t="s">
        <v>1574</v>
      </c>
      <c r="G3422" t="s">
        <v>68</v>
      </c>
      <c r="H3422">
        <v>1</v>
      </c>
      <c r="I3422" s="29" t="s">
        <v>1722</v>
      </c>
      <c r="J3422" s="30" t="s">
        <v>1723</v>
      </c>
      <c r="K3422" t="s">
        <v>68</v>
      </c>
      <c r="L3422">
        <v>1</v>
      </c>
      <c r="M3422" t="s">
        <v>29</v>
      </c>
      <c r="N3422" t="s">
        <v>43</v>
      </c>
      <c r="P3422" cm="1">
        <f t="array" ref="P34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22" s="19" t="s">
        <v>406</v>
      </c>
    </row>
    <row r="3423" spans="2:18" hidden="1">
      <c r="B3423" t="s">
        <v>64</v>
      </c>
      <c r="C3423" t="s">
        <v>26</v>
      </c>
      <c r="D3423" t="s">
        <v>905</v>
      </c>
      <c r="E3423" t="s">
        <v>1573</v>
      </c>
      <c r="F3423" t="s">
        <v>1574</v>
      </c>
      <c r="G3423" t="s">
        <v>68</v>
      </c>
      <c r="H3423">
        <v>1</v>
      </c>
      <c r="I3423" t="s">
        <v>1307</v>
      </c>
      <c r="J3423" t="s">
        <v>1308</v>
      </c>
      <c r="K3423" t="s">
        <v>68</v>
      </c>
      <c r="L3423">
        <v>1</v>
      </c>
      <c r="M3423" t="s">
        <v>29</v>
      </c>
      <c r="N3423" t="s">
        <v>42</v>
      </c>
      <c r="P3423" cm="1">
        <f t="array" ref="P34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23" s="19" t="s">
        <v>406</v>
      </c>
    </row>
    <row r="3424" spans="2:18" hidden="1">
      <c r="B3424" t="s">
        <v>64</v>
      </c>
      <c r="C3424" t="s">
        <v>26</v>
      </c>
      <c r="D3424" t="s">
        <v>905</v>
      </c>
      <c r="E3424" t="s">
        <v>1573</v>
      </c>
      <c r="F3424" t="s">
        <v>1574</v>
      </c>
      <c r="G3424" t="s">
        <v>512</v>
      </c>
      <c r="H3424">
        <v>1</v>
      </c>
      <c r="I3424" t="s">
        <v>642</v>
      </c>
      <c r="J3424" t="s">
        <v>643</v>
      </c>
      <c r="K3424" t="s">
        <v>512</v>
      </c>
      <c r="L3424">
        <v>1</v>
      </c>
      <c r="M3424" t="s">
        <v>29</v>
      </c>
      <c r="N3424" t="s">
        <v>19</v>
      </c>
      <c r="P3424" cm="1">
        <f t="array" ref="P34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24" s="19" t="s">
        <v>406</v>
      </c>
    </row>
    <row r="3425" spans="2:18" hidden="1">
      <c r="B3425" t="s">
        <v>64</v>
      </c>
      <c r="C3425" t="s">
        <v>26</v>
      </c>
      <c r="D3425" t="s">
        <v>905</v>
      </c>
      <c r="E3425" t="s">
        <v>1573</v>
      </c>
      <c r="F3425" t="s">
        <v>1574</v>
      </c>
      <c r="G3425" t="s">
        <v>512</v>
      </c>
      <c r="H3425">
        <v>1</v>
      </c>
      <c r="I3425" t="s">
        <v>644</v>
      </c>
      <c r="J3425" t="s">
        <v>645</v>
      </c>
      <c r="K3425" t="s">
        <v>512</v>
      </c>
      <c r="L3425">
        <v>1</v>
      </c>
      <c r="M3425" t="s">
        <v>29</v>
      </c>
      <c r="N3425" t="s">
        <v>19</v>
      </c>
      <c r="P3425" cm="1">
        <f t="array" ref="P34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25" s="19" t="s">
        <v>406</v>
      </c>
    </row>
    <row r="3426" spans="2:18" hidden="1">
      <c r="B3426" t="s">
        <v>64</v>
      </c>
      <c r="C3426" t="s">
        <v>26</v>
      </c>
      <c r="D3426" t="s">
        <v>905</v>
      </c>
      <c r="E3426" t="s">
        <v>1573</v>
      </c>
      <c r="F3426" t="s">
        <v>1574</v>
      </c>
      <c r="G3426" t="s">
        <v>512</v>
      </c>
      <c r="H3426">
        <v>1</v>
      </c>
      <c r="I3426" t="s">
        <v>752</v>
      </c>
      <c r="J3426" t="s">
        <v>955</v>
      </c>
      <c r="K3426" t="s">
        <v>512</v>
      </c>
      <c r="L3426">
        <v>1</v>
      </c>
      <c r="M3426" t="s">
        <v>29</v>
      </c>
      <c r="N3426" t="s">
        <v>19</v>
      </c>
      <c r="P3426" cm="1">
        <f t="array" ref="P34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26" s="19" t="s">
        <v>406</v>
      </c>
    </row>
    <row r="3427" spans="2:18" hidden="1">
      <c r="B3427" t="s">
        <v>64</v>
      </c>
      <c r="C3427" t="s">
        <v>26</v>
      </c>
      <c r="D3427" t="s">
        <v>905</v>
      </c>
      <c r="E3427" t="s">
        <v>1573</v>
      </c>
      <c r="F3427" t="s">
        <v>1574</v>
      </c>
      <c r="G3427" t="s">
        <v>512</v>
      </c>
      <c r="H3427">
        <v>1</v>
      </c>
      <c r="I3427" t="s">
        <v>753</v>
      </c>
      <c r="J3427" t="s">
        <v>956</v>
      </c>
      <c r="K3427" t="s">
        <v>512</v>
      </c>
      <c r="L3427">
        <v>1</v>
      </c>
      <c r="M3427" t="s">
        <v>29</v>
      </c>
      <c r="N3427" t="s">
        <v>19</v>
      </c>
      <c r="P3427" cm="1">
        <f t="array" ref="P34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27" s="19" t="s">
        <v>406</v>
      </c>
    </row>
    <row r="3428" spans="2:18" hidden="1">
      <c r="B3428" t="s">
        <v>64</v>
      </c>
      <c r="C3428" t="s">
        <v>26</v>
      </c>
      <c r="D3428" t="s">
        <v>905</v>
      </c>
      <c r="E3428" t="s">
        <v>1573</v>
      </c>
      <c r="F3428" t="s">
        <v>1574</v>
      </c>
      <c r="G3428" t="s">
        <v>512</v>
      </c>
      <c r="H3428">
        <v>1</v>
      </c>
      <c r="I3428" t="s">
        <v>755</v>
      </c>
      <c r="J3428" t="s">
        <v>957</v>
      </c>
      <c r="K3428" t="s">
        <v>512</v>
      </c>
      <c r="L3428">
        <v>1</v>
      </c>
      <c r="M3428" t="s">
        <v>29</v>
      </c>
      <c r="N3428" t="s">
        <v>19</v>
      </c>
      <c r="P3428" cm="1">
        <f t="array" ref="P34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28" s="19" t="s">
        <v>406</v>
      </c>
    </row>
    <row r="3429" spans="2:18" hidden="1">
      <c r="B3429" t="s">
        <v>64</v>
      </c>
      <c r="C3429" t="s">
        <v>26</v>
      </c>
      <c r="D3429" t="s">
        <v>905</v>
      </c>
      <c r="E3429" t="s">
        <v>1573</v>
      </c>
      <c r="F3429" t="s">
        <v>1574</v>
      </c>
      <c r="G3429" t="s">
        <v>512</v>
      </c>
      <c r="H3429">
        <v>1</v>
      </c>
      <c r="I3429" t="s">
        <v>757</v>
      </c>
      <c r="J3429" t="s">
        <v>958</v>
      </c>
      <c r="K3429" t="s">
        <v>512</v>
      </c>
      <c r="L3429">
        <v>1</v>
      </c>
      <c r="M3429" t="s">
        <v>29</v>
      </c>
      <c r="N3429" t="s">
        <v>19</v>
      </c>
      <c r="P3429" cm="1">
        <f t="array" ref="P34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29" s="19" t="s">
        <v>406</v>
      </c>
    </row>
    <row r="3430" spans="2:18" hidden="1">
      <c r="B3430" t="s">
        <v>63</v>
      </c>
      <c r="C3430" t="s">
        <v>27</v>
      </c>
      <c r="D3430" t="s">
        <v>30</v>
      </c>
      <c r="E3430" t="s">
        <v>1575</v>
      </c>
      <c r="F3430" t="s">
        <v>1576</v>
      </c>
      <c r="G3430" t="s">
        <v>512</v>
      </c>
      <c r="H3430">
        <v>1</v>
      </c>
      <c r="I3430" t="s">
        <v>1322</v>
      </c>
      <c r="J3430" t="s">
        <v>1323</v>
      </c>
      <c r="K3430" t="s">
        <v>512</v>
      </c>
      <c r="L3430">
        <v>3</v>
      </c>
      <c r="M3430" t="s">
        <v>29</v>
      </c>
      <c r="N3430" t="s">
        <v>19</v>
      </c>
      <c r="P3430" cm="1">
        <f t="array" ref="P3430">IF(BOM_NOUR[[#This Row],[STAGE]]="05.Assembly",
SUMPRODUCT(--(BOM_NOUR[[#This Row],[STAGE]]=TW_T[STAGE])*(BOM_NOUR[[#This Row],[Mgroup]]=TW_T[Mgroup]),TW_T[TW]),
SUMPRODUCT(--(BOM_NOUR[[#This Row],[STAGE]]=TW_T[STAGE]),TW_T[TW]))</f>
        <v>0</v>
      </c>
      <c r="R3430" s="19" t="s">
        <v>406</v>
      </c>
    </row>
    <row r="3431" spans="2:18" hidden="1">
      <c r="B3431" t="s">
        <v>63</v>
      </c>
      <c r="C3431" t="s">
        <v>27</v>
      </c>
      <c r="D3431" t="s">
        <v>30</v>
      </c>
      <c r="E3431" t="s">
        <v>1575</v>
      </c>
      <c r="F3431" t="s">
        <v>1576</v>
      </c>
      <c r="G3431" t="s">
        <v>68</v>
      </c>
      <c r="H3431">
        <v>1</v>
      </c>
      <c r="I3431" t="s">
        <v>1565</v>
      </c>
      <c r="J3431" t="s">
        <v>1566</v>
      </c>
      <c r="K3431" t="s">
        <v>68</v>
      </c>
      <c r="L3431">
        <v>18</v>
      </c>
      <c r="M3431" t="s">
        <v>28</v>
      </c>
      <c r="N3431" t="s">
        <v>32</v>
      </c>
      <c r="P3431" cm="1">
        <f t="array" ref="P343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31" s="19" t="s">
        <v>406</v>
      </c>
    </row>
    <row r="3432" spans="2:18" hidden="1">
      <c r="B3432" t="s">
        <v>63</v>
      </c>
      <c r="C3432" t="s">
        <v>27</v>
      </c>
      <c r="D3432" t="s">
        <v>30</v>
      </c>
      <c r="E3432" t="s">
        <v>1575</v>
      </c>
      <c r="F3432" t="s">
        <v>1576</v>
      </c>
      <c r="G3432" t="s">
        <v>68</v>
      </c>
      <c r="H3432">
        <v>1</v>
      </c>
      <c r="I3432" t="s">
        <v>1569</v>
      </c>
      <c r="J3432" t="s">
        <v>1570</v>
      </c>
      <c r="K3432" t="s">
        <v>68</v>
      </c>
      <c r="L3432">
        <v>24</v>
      </c>
      <c r="M3432" t="s">
        <v>28</v>
      </c>
      <c r="N3432" t="s">
        <v>32</v>
      </c>
      <c r="P3432" cm="1">
        <f t="array" ref="P343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32" s="19" t="s">
        <v>406</v>
      </c>
    </row>
    <row r="3433" spans="2:18" hidden="1">
      <c r="B3433" t="s">
        <v>63</v>
      </c>
      <c r="C3433" t="s">
        <v>27</v>
      </c>
      <c r="D3433" t="s">
        <v>30</v>
      </c>
      <c r="E3433" t="s">
        <v>1575</v>
      </c>
      <c r="F3433" t="s">
        <v>1576</v>
      </c>
      <c r="G3433" t="s">
        <v>68</v>
      </c>
      <c r="H3433">
        <v>1</v>
      </c>
      <c r="I3433" t="s">
        <v>247</v>
      </c>
      <c r="J3433" t="s">
        <v>1254</v>
      </c>
      <c r="K3433" t="s">
        <v>106</v>
      </c>
      <c r="L3433">
        <v>0.60170000000000001</v>
      </c>
      <c r="M3433" t="s">
        <v>29</v>
      </c>
      <c r="N3433" t="s">
        <v>38</v>
      </c>
      <c r="P3433" cm="1">
        <f t="array" ref="P343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33" s="19" t="s">
        <v>406</v>
      </c>
    </row>
    <row r="3434" spans="2:18" hidden="1">
      <c r="B3434" t="s">
        <v>63</v>
      </c>
      <c r="C3434" t="s">
        <v>27</v>
      </c>
      <c r="D3434" t="s">
        <v>30</v>
      </c>
      <c r="E3434" t="s">
        <v>1575</v>
      </c>
      <c r="F3434" t="s">
        <v>1576</v>
      </c>
      <c r="G3434" t="s">
        <v>68</v>
      </c>
      <c r="H3434">
        <v>1</v>
      </c>
      <c r="I3434" t="s">
        <v>269</v>
      </c>
      <c r="J3434" t="s">
        <v>1262</v>
      </c>
      <c r="K3434" t="s">
        <v>68</v>
      </c>
      <c r="L3434">
        <v>1</v>
      </c>
      <c r="M3434" t="s">
        <v>29</v>
      </c>
      <c r="N3434" t="s">
        <v>34</v>
      </c>
      <c r="P3434" cm="1">
        <f t="array" ref="P343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434" s="19" t="s">
        <v>406</v>
      </c>
    </row>
    <row r="3435" spans="2:18" hidden="1">
      <c r="B3435" t="s">
        <v>63</v>
      </c>
      <c r="C3435" t="s">
        <v>27</v>
      </c>
      <c r="D3435" t="s">
        <v>30</v>
      </c>
      <c r="E3435" t="s">
        <v>1575</v>
      </c>
      <c r="F3435" t="s">
        <v>1576</v>
      </c>
      <c r="G3435" t="s">
        <v>68</v>
      </c>
      <c r="H3435">
        <v>1</v>
      </c>
      <c r="I3435" s="29" t="s">
        <v>1729</v>
      </c>
      <c r="J3435" s="30" t="s">
        <v>1730</v>
      </c>
      <c r="K3435" t="s">
        <v>68</v>
      </c>
      <c r="L3435">
        <v>1</v>
      </c>
      <c r="M3435" t="s">
        <v>29</v>
      </c>
      <c r="N3435" t="s">
        <v>35</v>
      </c>
      <c r="P3435" cm="1">
        <f t="array" ref="P343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435" s="19" t="s">
        <v>406</v>
      </c>
    </row>
    <row r="3436" spans="2:18" hidden="1">
      <c r="B3436" t="s">
        <v>63</v>
      </c>
      <c r="C3436" t="s">
        <v>27</v>
      </c>
      <c r="D3436" t="s">
        <v>30</v>
      </c>
      <c r="E3436" t="s">
        <v>1575</v>
      </c>
      <c r="F3436" t="s">
        <v>1576</v>
      </c>
      <c r="G3436" t="s">
        <v>68</v>
      </c>
      <c r="H3436">
        <v>1</v>
      </c>
      <c r="I3436" t="s">
        <v>227</v>
      </c>
      <c r="J3436" t="s">
        <v>228</v>
      </c>
      <c r="K3436" t="s">
        <v>23</v>
      </c>
      <c r="L3436">
        <v>0.64600000000000002</v>
      </c>
      <c r="M3436" t="s">
        <v>29</v>
      </c>
      <c r="N3436" t="s">
        <v>41</v>
      </c>
      <c r="P3436" cm="1">
        <f t="array" ref="P343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436" s="19" t="s">
        <v>406</v>
      </c>
    </row>
    <row r="3437" spans="2:18" hidden="1">
      <c r="B3437" t="s">
        <v>64</v>
      </c>
      <c r="C3437" t="s">
        <v>26</v>
      </c>
      <c r="D3437" t="s">
        <v>905</v>
      </c>
      <c r="E3437" t="s">
        <v>1577</v>
      </c>
      <c r="F3437" t="s">
        <v>1578</v>
      </c>
      <c r="G3437" t="s">
        <v>68</v>
      </c>
      <c r="H3437">
        <v>1</v>
      </c>
      <c r="I3437" t="s">
        <v>229</v>
      </c>
      <c r="J3437" t="s">
        <v>230</v>
      </c>
      <c r="K3437" t="s">
        <v>23</v>
      </c>
      <c r="L3437">
        <v>2.74</v>
      </c>
      <c r="M3437" t="s">
        <v>28</v>
      </c>
      <c r="N3437" t="s">
        <v>36</v>
      </c>
      <c r="P3437" cm="1">
        <f t="array" ref="P34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37" s="19" t="s">
        <v>406</v>
      </c>
    </row>
    <row r="3438" spans="2:18" hidden="1">
      <c r="B3438" t="s">
        <v>64</v>
      </c>
      <c r="C3438" t="s">
        <v>26</v>
      </c>
      <c r="D3438" t="s">
        <v>905</v>
      </c>
      <c r="E3438" t="s">
        <v>1577</v>
      </c>
      <c r="F3438" t="s">
        <v>1578</v>
      </c>
      <c r="G3438" t="s">
        <v>68</v>
      </c>
      <c r="H3438">
        <v>1</v>
      </c>
      <c r="I3438" t="s">
        <v>1579</v>
      </c>
      <c r="J3438" t="s">
        <v>1580</v>
      </c>
      <c r="K3438" t="s">
        <v>68</v>
      </c>
      <c r="L3438">
        <v>1</v>
      </c>
      <c r="M3438" t="s">
        <v>28</v>
      </c>
      <c r="N3438" t="s">
        <v>30</v>
      </c>
      <c r="P3438" cm="1">
        <f t="array" ref="P34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38" s="19" t="s">
        <v>406</v>
      </c>
    </row>
    <row r="3439" spans="2:18" hidden="1">
      <c r="B3439" t="s">
        <v>64</v>
      </c>
      <c r="C3439" t="s">
        <v>26</v>
      </c>
      <c r="D3439" t="s">
        <v>905</v>
      </c>
      <c r="E3439" t="s">
        <v>1577</v>
      </c>
      <c r="F3439" t="s">
        <v>1578</v>
      </c>
      <c r="G3439" t="s">
        <v>68</v>
      </c>
      <c r="H3439">
        <v>1</v>
      </c>
      <c r="I3439" s="29" t="s">
        <v>1738</v>
      </c>
      <c r="J3439" s="30" t="s">
        <v>1739</v>
      </c>
      <c r="K3439" t="s">
        <v>68</v>
      </c>
      <c r="L3439">
        <v>1</v>
      </c>
      <c r="M3439" t="s">
        <v>29</v>
      </c>
      <c r="N3439" t="s">
        <v>43</v>
      </c>
      <c r="P3439" cm="1">
        <f t="array" ref="P34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39" s="19" t="s">
        <v>406</v>
      </c>
    </row>
    <row r="3440" spans="2:18" hidden="1">
      <c r="B3440" t="s">
        <v>64</v>
      </c>
      <c r="C3440" t="s">
        <v>26</v>
      </c>
      <c r="D3440" t="s">
        <v>905</v>
      </c>
      <c r="E3440" t="s">
        <v>1577</v>
      </c>
      <c r="F3440" t="s">
        <v>1578</v>
      </c>
      <c r="G3440" t="s">
        <v>68</v>
      </c>
      <c r="H3440">
        <v>1</v>
      </c>
      <c r="I3440" t="s">
        <v>1307</v>
      </c>
      <c r="J3440" t="s">
        <v>1308</v>
      </c>
      <c r="K3440" t="s">
        <v>68</v>
      </c>
      <c r="L3440">
        <v>1</v>
      </c>
      <c r="M3440" t="s">
        <v>29</v>
      </c>
      <c r="N3440" t="s">
        <v>42</v>
      </c>
      <c r="P3440" cm="1">
        <f t="array" ref="P34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40" s="19" t="s">
        <v>406</v>
      </c>
    </row>
    <row r="3441" spans="2:18" hidden="1">
      <c r="B3441" t="s">
        <v>64</v>
      </c>
      <c r="C3441" t="s">
        <v>26</v>
      </c>
      <c r="D3441" t="s">
        <v>905</v>
      </c>
      <c r="E3441" t="s">
        <v>1577</v>
      </c>
      <c r="F3441" t="s">
        <v>1578</v>
      </c>
      <c r="G3441" t="s">
        <v>512</v>
      </c>
      <c r="H3441">
        <v>1</v>
      </c>
      <c r="I3441" t="s">
        <v>642</v>
      </c>
      <c r="J3441" t="s">
        <v>643</v>
      </c>
      <c r="K3441" t="s">
        <v>512</v>
      </c>
      <c r="L3441">
        <v>1</v>
      </c>
      <c r="M3441" t="s">
        <v>29</v>
      </c>
      <c r="N3441" t="s">
        <v>19</v>
      </c>
      <c r="P3441" cm="1">
        <f t="array" ref="P34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41" s="19" t="s">
        <v>406</v>
      </c>
    </row>
    <row r="3442" spans="2:18" hidden="1">
      <c r="B3442" t="s">
        <v>64</v>
      </c>
      <c r="C3442" t="s">
        <v>26</v>
      </c>
      <c r="D3442" t="s">
        <v>905</v>
      </c>
      <c r="E3442" t="s">
        <v>1577</v>
      </c>
      <c r="F3442" t="s">
        <v>1578</v>
      </c>
      <c r="G3442" t="s">
        <v>512</v>
      </c>
      <c r="H3442">
        <v>1</v>
      </c>
      <c r="I3442" t="s">
        <v>644</v>
      </c>
      <c r="J3442" t="s">
        <v>645</v>
      </c>
      <c r="K3442" t="s">
        <v>512</v>
      </c>
      <c r="L3442">
        <v>1</v>
      </c>
      <c r="M3442" t="s">
        <v>29</v>
      </c>
      <c r="N3442" t="s">
        <v>19</v>
      </c>
      <c r="P3442" cm="1">
        <f t="array" ref="P34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42" s="19" t="s">
        <v>406</v>
      </c>
    </row>
    <row r="3443" spans="2:18" hidden="1">
      <c r="B3443" t="s">
        <v>64</v>
      </c>
      <c r="C3443" t="s">
        <v>26</v>
      </c>
      <c r="D3443" t="s">
        <v>905</v>
      </c>
      <c r="E3443" t="s">
        <v>1577</v>
      </c>
      <c r="F3443" t="s">
        <v>1578</v>
      </c>
      <c r="G3443" t="s">
        <v>512</v>
      </c>
      <c r="H3443">
        <v>1</v>
      </c>
      <c r="I3443" t="s">
        <v>752</v>
      </c>
      <c r="J3443" t="s">
        <v>955</v>
      </c>
      <c r="K3443" t="s">
        <v>512</v>
      </c>
      <c r="L3443">
        <v>1</v>
      </c>
      <c r="M3443" t="s">
        <v>29</v>
      </c>
      <c r="N3443" t="s">
        <v>19</v>
      </c>
      <c r="P3443" cm="1">
        <f t="array" ref="P34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43" s="19" t="s">
        <v>406</v>
      </c>
    </row>
    <row r="3444" spans="2:18" hidden="1">
      <c r="B3444" t="s">
        <v>64</v>
      </c>
      <c r="C3444" t="s">
        <v>26</v>
      </c>
      <c r="D3444" t="s">
        <v>905</v>
      </c>
      <c r="E3444" t="s">
        <v>1577</v>
      </c>
      <c r="F3444" t="s">
        <v>1578</v>
      </c>
      <c r="G3444" t="s">
        <v>512</v>
      </c>
      <c r="H3444">
        <v>1</v>
      </c>
      <c r="I3444" t="s">
        <v>753</v>
      </c>
      <c r="J3444" t="s">
        <v>956</v>
      </c>
      <c r="K3444" t="s">
        <v>512</v>
      </c>
      <c r="L3444">
        <v>1</v>
      </c>
      <c r="M3444" t="s">
        <v>29</v>
      </c>
      <c r="N3444" t="s">
        <v>19</v>
      </c>
      <c r="P3444" cm="1">
        <f t="array" ref="P34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44" s="19" t="s">
        <v>406</v>
      </c>
    </row>
    <row r="3445" spans="2:18" hidden="1">
      <c r="B3445" t="s">
        <v>64</v>
      </c>
      <c r="C3445" t="s">
        <v>26</v>
      </c>
      <c r="D3445" t="s">
        <v>905</v>
      </c>
      <c r="E3445" t="s">
        <v>1577</v>
      </c>
      <c r="F3445" t="s">
        <v>1578</v>
      </c>
      <c r="G3445" t="s">
        <v>512</v>
      </c>
      <c r="H3445">
        <v>1</v>
      </c>
      <c r="I3445" t="s">
        <v>755</v>
      </c>
      <c r="J3445" t="s">
        <v>957</v>
      </c>
      <c r="K3445" t="s">
        <v>512</v>
      </c>
      <c r="L3445">
        <v>1</v>
      </c>
      <c r="M3445" t="s">
        <v>29</v>
      </c>
      <c r="N3445" t="s">
        <v>19</v>
      </c>
      <c r="P3445" cm="1">
        <f t="array" ref="P34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45" s="19" t="s">
        <v>406</v>
      </c>
    </row>
    <row r="3446" spans="2:18" hidden="1">
      <c r="B3446" t="s">
        <v>64</v>
      </c>
      <c r="C3446" t="s">
        <v>26</v>
      </c>
      <c r="D3446" t="s">
        <v>905</v>
      </c>
      <c r="E3446" t="s">
        <v>1577</v>
      </c>
      <c r="F3446" t="s">
        <v>1578</v>
      </c>
      <c r="G3446" t="s">
        <v>512</v>
      </c>
      <c r="H3446">
        <v>1</v>
      </c>
      <c r="I3446" t="s">
        <v>757</v>
      </c>
      <c r="J3446" t="s">
        <v>958</v>
      </c>
      <c r="K3446" t="s">
        <v>512</v>
      </c>
      <c r="L3446">
        <v>1</v>
      </c>
      <c r="M3446" t="s">
        <v>29</v>
      </c>
      <c r="N3446" t="s">
        <v>19</v>
      </c>
      <c r="P3446" cm="1">
        <f t="array" ref="P34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46" s="19" t="s">
        <v>406</v>
      </c>
    </row>
    <row r="3447" spans="2:18" hidden="1">
      <c r="B3447" t="s">
        <v>64</v>
      </c>
      <c r="C3447" t="s">
        <v>26</v>
      </c>
      <c r="D3447" t="s">
        <v>905</v>
      </c>
      <c r="E3447" t="s">
        <v>1581</v>
      </c>
      <c r="F3447" t="s">
        <v>1582</v>
      </c>
      <c r="G3447" t="s">
        <v>68</v>
      </c>
      <c r="H3447">
        <v>1</v>
      </c>
      <c r="I3447" t="s">
        <v>229</v>
      </c>
      <c r="J3447" t="s">
        <v>230</v>
      </c>
      <c r="K3447" t="s">
        <v>23</v>
      </c>
      <c r="L3447">
        <v>2.74</v>
      </c>
      <c r="M3447" t="s">
        <v>28</v>
      </c>
      <c r="N3447" t="s">
        <v>36</v>
      </c>
      <c r="P3447" cm="1">
        <f t="array" ref="P34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47" s="19" t="s">
        <v>406</v>
      </c>
    </row>
    <row r="3448" spans="2:18" hidden="1">
      <c r="B3448" t="s">
        <v>64</v>
      </c>
      <c r="C3448" t="s">
        <v>26</v>
      </c>
      <c r="D3448" t="s">
        <v>905</v>
      </c>
      <c r="E3448" t="s">
        <v>1581</v>
      </c>
      <c r="F3448" t="s">
        <v>1582</v>
      </c>
      <c r="G3448" t="s">
        <v>68</v>
      </c>
      <c r="H3448">
        <v>1</v>
      </c>
      <c r="I3448" t="s">
        <v>1583</v>
      </c>
      <c r="J3448" t="s">
        <v>1584</v>
      </c>
      <c r="K3448" t="s">
        <v>68</v>
      </c>
      <c r="L3448">
        <v>1</v>
      </c>
      <c r="M3448" t="s">
        <v>28</v>
      </c>
      <c r="N3448" t="s">
        <v>30</v>
      </c>
      <c r="P3448" cm="1">
        <f t="array" ref="P34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48" s="19" t="s">
        <v>406</v>
      </c>
    </row>
    <row r="3449" spans="2:18" hidden="1">
      <c r="B3449" t="s">
        <v>64</v>
      </c>
      <c r="C3449" t="s">
        <v>26</v>
      </c>
      <c r="D3449" t="s">
        <v>905</v>
      </c>
      <c r="E3449" t="s">
        <v>1581</v>
      </c>
      <c r="F3449" t="s">
        <v>1582</v>
      </c>
      <c r="G3449" t="s">
        <v>68</v>
      </c>
      <c r="H3449">
        <v>1</v>
      </c>
      <c r="I3449" s="29" t="s">
        <v>1738</v>
      </c>
      <c r="J3449" s="30" t="s">
        <v>1739</v>
      </c>
      <c r="K3449" t="s">
        <v>68</v>
      </c>
      <c r="L3449">
        <v>1</v>
      </c>
      <c r="M3449" t="s">
        <v>29</v>
      </c>
      <c r="N3449" t="s">
        <v>43</v>
      </c>
      <c r="P3449" cm="1">
        <f t="array" ref="P34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49" s="19" t="s">
        <v>406</v>
      </c>
    </row>
    <row r="3450" spans="2:18" hidden="1">
      <c r="B3450" t="s">
        <v>64</v>
      </c>
      <c r="C3450" t="s">
        <v>26</v>
      </c>
      <c r="D3450" t="s">
        <v>905</v>
      </c>
      <c r="E3450" t="s">
        <v>1581</v>
      </c>
      <c r="F3450" t="s">
        <v>1582</v>
      </c>
      <c r="G3450" t="s">
        <v>68</v>
      </c>
      <c r="H3450">
        <v>1</v>
      </c>
      <c r="I3450" t="s">
        <v>1307</v>
      </c>
      <c r="J3450" t="s">
        <v>1308</v>
      </c>
      <c r="K3450" t="s">
        <v>68</v>
      </c>
      <c r="L3450">
        <v>1</v>
      </c>
      <c r="M3450" t="s">
        <v>29</v>
      </c>
      <c r="N3450" t="s">
        <v>42</v>
      </c>
      <c r="P3450" cm="1">
        <f t="array" ref="P34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50" s="19" t="s">
        <v>406</v>
      </c>
    </row>
    <row r="3451" spans="2:18" hidden="1">
      <c r="B3451" t="s">
        <v>64</v>
      </c>
      <c r="C3451" t="s">
        <v>26</v>
      </c>
      <c r="D3451" t="s">
        <v>905</v>
      </c>
      <c r="E3451" t="s">
        <v>1581</v>
      </c>
      <c r="F3451" t="s">
        <v>1582</v>
      </c>
      <c r="G3451" t="s">
        <v>512</v>
      </c>
      <c r="H3451">
        <v>1</v>
      </c>
      <c r="I3451" t="s">
        <v>642</v>
      </c>
      <c r="J3451" t="s">
        <v>643</v>
      </c>
      <c r="K3451" t="s">
        <v>512</v>
      </c>
      <c r="L3451">
        <v>1</v>
      </c>
      <c r="M3451" t="s">
        <v>29</v>
      </c>
      <c r="N3451" t="s">
        <v>19</v>
      </c>
      <c r="P3451" cm="1">
        <f t="array" ref="P34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51" s="19" t="s">
        <v>406</v>
      </c>
    </row>
    <row r="3452" spans="2:18" hidden="1">
      <c r="B3452" t="s">
        <v>64</v>
      </c>
      <c r="C3452" t="s">
        <v>26</v>
      </c>
      <c r="D3452" t="s">
        <v>905</v>
      </c>
      <c r="E3452" t="s">
        <v>1581</v>
      </c>
      <c r="F3452" t="s">
        <v>1582</v>
      </c>
      <c r="G3452" t="s">
        <v>512</v>
      </c>
      <c r="H3452">
        <v>1</v>
      </c>
      <c r="I3452" t="s">
        <v>644</v>
      </c>
      <c r="J3452" t="s">
        <v>645</v>
      </c>
      <c r="K3452" t="s">
        <v>512</v>
      </c>
      <c r="L3452">
        <v>1</v>
      </c>
      <c r="M3452" t="s">
        <v>29</v>
      </c>
      <c r="N3452" t="s">
        <v>19</v>
      </c>
      <c r="P3452" cm="1">
        <f t="array" ref="P34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52" s="19" t="s">
        <v>406</v>
      </c>
    </row>
    <row r="3453" spans="2:18" hidden="1">
      <c r="B3453" t="s">
        <v>64</v>
      </c>
      <c r="C3453" t="s">
        <v>26</v>
      </c>
      <c r="D3453" t="s">
        <v>905</v>
      </c>
      <c r="E3453" t="s">
        <v>1581</v>
      </c>
      <c r="F3453" t="s">
        <v>1582</v>
      </c>
      <c r="G3453" t="s">
        <v>512</v>
      </c>
      <c r="H3453">
        <v>1</v>
      </c>
      <c r="I3453" t="s">
        <v>752</v>
      </c>
      <c r="J3453" t="s">
        <v>955</v>
      </c>
      <c r="K3453" t="s">
        <v>512</v>
      </c>
      <c r="L3453">
        <v>1</v>
      </c>
      <c r="M3453" t="s">
        <v>29</v>
      </c>
      <c r="N3453" t="s">
        <v>19</v>
      </c>
      <c r="P3453" cm="1">
        <f t="array" ref="P34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53" s="19" t="s">
        <v>406</v>
      </c>
    </row>
    <row r="3454" spans="2:18" hidden="1">
      <c r="B3454" t="s">
        <v>64</v>
      </c>
      <c r="C3454" t="s">
        <v>26</v>
      </c>
      <c r="D3454" t="s">
        <v>905</v>
      </c>
      <c r="E3454" t="s">
        <v>1581</v>
      </c>
      <c r="F3454" t="s">
        <v>1582</v>
      </c>
      <c r="G3454" t="s">
        <v>512</v>
      </c>
      <c r="H3454">
        <v>1</v>
      </c>
      <c r="I3454" t="s">
        <v>753</v>
      </c>
      <c r="J3454" t="s">
        <v>956</v>
      </c>
      <c r="K3454" t="s">
        <v>512</v>
      </c>
      <c r="L3454">
        <v>1</v>
      </c>
      <c r="M3454" t="s">
        <v>29</v>
      </c>
      <c r="N3454" t="s">
        <v>19</v>
      </c>
      <c r="P3454" cm="1">
        <f t="array" ref="P34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54" s="19" t="s">
        <v>406</v>
      </c>
    </row>
    <row r="3455" spans="2:18" hidden="1">
      <c r="B3455" t="s">
        <v>64</v>
      </c>
      <c r="C3455" t="s">
        <v>26</v>
      </c>
      <c r="D3455" t="s">
        <v>905</v>
      </c>
      <c r="E3455" t="s">
        <v>1581</v>
      </c>
      <c r="F3455" t="s">
        <v>1582</v>
      </c>
      <c r="G3455" t="s">
        <v>512</v>
      </c>
      <c r="H3455">
        <v>1</v>
      </c>
      <c r="I3455" t="s">
        <v>755</v>
      </c>
      <c r="J3455" t="s">
        <v>957</v>
      </c>
      <c r="K3455" t="s">
        <v>512</v>
      </c>
      <c r="L3455">
        <v>1</v>
      </c>
      <c r="M3455" t="s">
        <v>29</v>
      </c>
      <c r="N3455" t="s">
        <v>19</v>
      </c>
      <c r="P3455" cm="1">
        <f t="array" ref="P34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55" s="19" t="s">
        <v>406</v>
      </c>
    </row>
    <row r="3456" spans="2:18" hidden="1">
      <c r="B3456" t="s">
        <v>64</v>
      </c>
      <c r="C3456" t="s">
        <v>26</v>
      </c>
      <c r="D3456" t="s">
        <v>905</v>
      </c>
      <c r="E3456" t="s">
        <v>1581</v>
      </c>
      <c r="F3456" t="s">
        <v>1582</v>
      </c>
      <c r="G3456" t="s">
        <v>512</v>
      </c>
      <c r="H3456">
        <v>1</v>
      </c>
      <c r="I3456" t="s">
        <v>757</v>
      </c>
      <c r="J3456" t="s">
        <v>958</v>
      </c>
      <c r="K3456" t="s">
        <v>512</v>
      </c>
      <c r="L3456">
        <v>1</v>
      </c>
      <c r="M3456" t="s">
        <v>29</v>
      </c>
      <c r="N3456" t="s">
        <v>19</v>
      </c>
      <c r="P3456" cm="1">
        <f t="array" ref="P34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56" s="19" t="s">
        <v>406</v>
      </c>
    </row>
    <row r="3457" spans="2:18" hidden="1">
      <c r="B3457" t="s">
        <v>63</v>
      </c>
      <c r="C3457" t="s">
        <v>27</v>
      </c>
      <c r="D3457" t="s">
        <v>30</v>
      </c>
      <c r="E3457" t="s">
        <v>1583</v>
      </c>
      <c r="F3457" t="s">
        <v>1584</v>
      </c>
      <c r="G3457" t="s">
        <v>512</v>
      </c>
      <c r="H3457">
        <v>1</v>
      </c>
      <c r="I3457" t="s">
        <v>1322</v>
      </c>
      <c r="J3457" t="s">
        <v>1323</v>
      </c>
      <c r="K3457" t="s">
        <v>512</v>
      </c>
      <c r="L3457">
        <v>3</v>
      </c>
      <c r="M3457" t="s">
        <v>29</v>
      </c>
      <c r="N3457" t="s">
        <v>19</v>
      </c>
      <c r="P3457" cm="1">
        <f t="array" ref="P3457">IF(BOM_NOUR[[#This Row],[STAGE]]="05.Assembly",
SUMPRODUCT(--(BOM_NOUR[[#This Row],[STAGE]]=TW_T[STAGE])*(BOM_NOUR[[#This Row],[Mgroup]]=TW_T[Mgroup]),TW_T[TW]),
SUMPRODUCT(--(BOM_NOUR[[#This Row],[STAGE]]=TW_T[STAGE]),TW_T[TW]))</f>
        <v>0</v>
      </c>
      <c r="R3457" s="19" t="s">
        <v>406</v>
      </c>
    </row>
    <row r="3458" spans="2:18" hidden="1">
      <c r="B3458" t="s">
        <v>63</v>
      </c>
      <c r="C3458" t="s">
        <v>27</v>
      </c>
      <c r="D3458" t="s">
        <v>30</v>
      </c>
      <c r="E3458" t="s">
        <v>1583</v>
      </c>
      <c r="F3458" t="s">
        <v>1584</v>
      </c>
      <c r="G3458" t="s">
        <v>68</v>
      </c>
      <c r="H3458">
        <v>1</v>
      </c>
      <c r="I3458" t="s">
        <v>1565</v>
      </c>
      <c r="J3458" t="s">
        <v>1566</v>
      </c>
      <c r="K3458" t="s">
        <v>68</v>
      </c>
      <c r="L3458">
        <v>24</v>
      </c>
      <c r="M3458" t="s">
        <v>28</v>
      </c>
      <c r="N3458" t="s">
        <v>32</v>
      </c>
      <c r="P3458" cm="1">
        <f t="array" ref="P345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58" s="19" t="s">
        <v>406</v>
      </c>
    </row>
    <row r="3459" spans="2:18" hidden="1">
      <c r="B3459" t="s">
        <v>63</v>
      </c>
      <c r="C3459" t="s">
        <v>27</v>
      </c>
      <c r="D3459" t="s">
        <v>30</v>
      </c>
      <c r="E3459" t="s">
        <v>1583</v>
      </c>
      <c r="F3459" t="s">
        <v>1584</v>
      </c>
      <c r="G3459" t="s">
        <v>68</v>
      </c>
      <c r="H3459">
        <v>1</v>
      </c>
      <c r="I3459" t="s">
        <v>1569</v>
      </c>
      <c r="J3459" t="s">
        <v>1570</v>
      </c>
      <c r="K3459" t="s">
        <v>68</v>
      </c>
      <c r="L3459">
        <v>30</v>
      </c>
      <c r="M3459" t="s">
        <v>28</v>
      </c>
      <c r="N3459" t="s">
        <v>32</v>
      </c>
      <c r="P3459" cm="1">
        <f t="array" ref="P345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59" s="19" t="s">
        <v>406</v>
      </c>
    </row>
    <row r="3460" spans="2:18" hidden="1">
      <c r="B3460" t="s">
        <v>63</v>
      </c>
      <c r="C3460" t="s">
        <v>27</v>
      </c>
      <c r="D3460" t="s">
        <v>30</v>
      </c>
      <c r="E3460" t="s">
        <v>1583</v>
      </c>
      <c r="F3460" t="s">
        <v>1584</v>
      </c>
      <c r="G3460" t="s">
        <v>68</v>
      </c>
      <c r="H3460">
        <v>1</v>
      </c>
      <c r="I3460" t="s">
        <v>247</v>
      </c>
      <c r="J3460" t="s">
        <v>1254</v>
      </c>
      <c r="K3460" t="s">
        <v>106</v>
      </c>
      <c r="L3460">
        <v>0.80227000000000004</v>
      </c>
      <c r="M3460" t="s">
        <v>29</v>
      </c>
      <c r="N3460" t="s">
        <v>38</v>
      </c>
      <c r="P3460" cm="1">
        <f t="array" ref="P346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60" s="19" t="s">
        <v>406</v>
      </c>
    </row>
    <row r="3461" spans="2:18" hidden="1">
      <c r="B3461" t="s">
        <v>63</v>
      </c>
      <c r="C3461" t="s">
        <v>27</v>
      </c>
      <c r="D3461" t="s">
        <v>30</v>
      </c>
      <c r="E3461" t="s">
        <v>1583</v>
      </c>
      <c r="F3461" t="s">
        <v>1584</v>
      </c>
      <c r="G3461" t="s">
        <v>68</v>
      </c>
      <c r="H3461">
        <v>1</v>
      </c>
      <c r="I3461" t="s">
        <v>270</v>
      </c>
      <c r="J3461" t="s">
        <v>1287</v>
      </c>
      <c r="K3461" t="s">
        <v>68</v>
      </c>
      <c r="L3461">
        <v>1</v>
      </c>
      <c r="M3461" t="s">
        <v>29</v>
      </c>
      <c r="N3461" t="s">
        <v>34</v>
      </c>
      <c r="P3461" cm="1">
        <f t="array" ref="P346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461" s="19" t="s">
        <v>406</v>
      </c>
    </row>
    <row r="3462" spans="2:18" hidden="1">
      <c r="B3462" t="s">
        <v>63</v>
      </c>
      <c r="C3462" t="s">
        <v>27</v>
      </c>
      <c r="D3462" t="s">
        <v>30</v>
      </c>
      <c r="E3462" t="s">
        <v>1583</v>
      </c>
      <c r="F3462" t="s">
        <v>1584</v>
      </c>
      <c r="G3462" t="s">
        <v>68</v>
      </c>
      <c r="H3462">
        <v>1</v>
      </c>
      <c r="I3462" t="s">
        <v>1822</v>
      </c>
      <c r="J3462" t="s">
        <v>1823</v>
      </c>
      <c r="K3462" t="s">
        <v>68</v>
      </c>
      <c r="L3462">
        <v>1</v>
      </c>
      <c r="M3462" t="s">
        <v>29</v>
      </c>
      <c r="N3462" t="s">
        <v>35</v>
      </c>
      <c r="P3462" cm="1">
        <f t="array" ref="P346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462" s="19" t="s">
        <v>406</v>
      </c>
    </row>
    <row r="3463" spans="2:18" hidden="1">
      <c r="B3463" t="s">
        <v>63</v>
      </c>
      <c r="C3463" t="s">
        <v>27</v>
      </c>
      <c r="D3463" t="s">
        <v>30</v>
      </c>
      <c r="E3463" t="s">
        <v>1583</v>
      </c>
      <c r="F3463" t="s">
        <v>1584</v>
      </c>
      <c r="G3463" t="s">
        <v>68</v>
      </c>
      <c r="H3463">
        <v>1</v>
      </c>
      <c r="I3463" t="s">
        <v>227</v>
      </c>
      <c r="J3463" t="s">
        <v>228</v>
      </c>
      <c r="K3463" t="s">
        <v>23</v>
      </c>
      <c r="L3463">
        <v>0.75</v>
      </c>
      <c r="M3463" t="s">
        <v>29</v>
      </c>
      <c r="N3463" t="s">
        <v>41</v>
      </c>
      <c r="P3463" cm="1">
        <f t="array" ref="P346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463" s="19" t="s">
        <v>406</v>
      </c>
    </row>
    <row r="3464" spans="2:18" hidden="1">
      <c r="B3464" t="s">
        <v>64</v>
      </c>
      <c r="C3464" t="s">
        <v>26</v>
      </c>
      <c r="D3464" t="s">
        <v>905</v>
      </c>
      <c r="E3464" t="s">
        <v>1585</v>
      </c>
      <c r="F3464" t="s">
        <v>966</v>
      </c>
      <c r="G3464" t="s">
        <v>68</v>
      </c>
      <c r="H3464">
        <v>1</v>
      </c>
      <c r="I3464" t="s">
        <v>229</v>
      </c>
      <c r="J3464" t="s">
        <v>230</v>
      </c>
      <c r="K3464" t="s">
        <v>23</v>
      </c>
      <c r="L3464">
        <v>3.26</v>
      </c>
      <c r="M3464" t="s">
        <v>28</v>
      </c>
      <c r="N3464" t="s">
        <v>36</v>
      </c>
      <c r="P3464" cm="1">
        <f t="array" ref="P34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64" s="19" t="s">
        <v>406</v>
      </c>
    </row>
    <row r="3465" spans="2:18" hidden="1">
      <c r="B3465" t="s">
        <v>64</v>
      </c>
      <c r="C3465" t="s">
        <v>26</v>
      </c>
      <c r="D3465" t="s">
        <v>905</v>
      </c>
      <c r="E3465" t="s">
        <v>1585</v>
      </c>
      <c r="F3465" t="s">
        <v>966</v>
      </c>
      <c r="G3465" t="s">
        <v>68</v>
      </c>
      <c r="H3465">
        <v>1</v>
      </c>
      <c r="I3465" t="s">
        <v>1586</v>
      </c>
      <c r="J3465" t="s">
        <v>966</v>
      </c>
      <c r="K3465" t="s">
        <v>68</v>
      </c>
      <c r="L3465">
        <v>1</v>
      </c>
      <c r="M3465" t="s">
        <v>28</v>
      </c>
      <c r="N3465" t="s">
        <v>30</v>
      </c>
      <c r="P3465" cm="1">
        <f t="array" ref="P34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65" s="19" t="s">
        <v>406</v>
      </c>
    </row>
    <row r="3466" spans="2:18" hidden="1">
      <c r="B3466" t="s">
        <v>64</v>
      </c>
      <c r="C3466" t="s">
        <v>26</v>
      </c>
      <c r="D3466" t="s">
        <v>905</v>
      </c>
      <c r="E3466" t="s">
        <v>1585</v>
      </c>
      <c r="F3466" t="s">
        <v>966</v>
      </c>
      <c r="G3466" t="s">
        <v>68</v>
      </c>
      <c r="H3466">
        <v>1</v>
      </c>
      <c r="I3466" t="s">
        <v>962</v>
      </c>
      <c r="J3466" t="s">
        <v>963</v>
      </c>
      <c r="K3466" t="s">
        <v>68</v>
      </c>
      <c r="L3466">
        <v>1</v>
      </c>
      <c r="M3466" t="s">
        <v>29</v>
      </c>
      <c r="N3466" t="s">
        <v>43</v>
      </c>
      <c r="P3466" cm="1">
        <f t="array" ref="P34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66" s="19" t="s">
        <v>406</v>
      </c>
    </row>
    <row r="3467" spans="2:18" hidden="1">
      <c r="B3467" t="s">
        <v>64</v>
      </c>
      <c r="C3467" t="s">
        <v>26</v>
      </c>
      <c r="D3467" t="s">
        <v>905</v>
      </c>
      <c r="E3467" t="s">
        <v>1585</v>
      </c>
      <c r="F3467" t="s">
        <v>966</v>
      </c>
      <c r="G3467" t="s">
        <v>512</v>
      </c>
      <c r="H3467">
        <v>1</v>
      </c>
      <c r="I3467" t="s">
        <v>515</v>
      </c>
      <c r="J3467" t="s">
        <v>516</v>
      </c>
      <c r="K3467" t="s">
        <v>512</v>
      </c>
      <c r="L3467">
        <v>1</v>
      </c>
      <c r="M3467" t="s">
        <v>29</v>
      </c>
      <c r="N3467" t="s">
        <v>19</v>
      </c>
      <c r="P3467" cm="1">
        <f t="array" ref="P34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67" s="19" t="s">
        <v>406</v>
      </c>
    </row>
    <row r="3468" spans="2:18" hidden="1">
      <c r="B3468" t="s">
        <v>64</v>
      </c>
      <c r="C3468" t="s">
        <v>26</v>
      </c>
      <c r="D3468" t="s">
        <v>905</v>
      </c>
      <c r="E3468" t="s">
        <v>1585</v>
      </c>
      <c r="F3468" t="s">
        <v>966</v>
      </c>
      <c r="G3468" t="s">
        <v>512</v>
      </c>
      <c r="H3468">
        <v>1</v>
      </c>
      <c r="I3468" t="s">
        <v>652</v>
      </c>
      <c r="J3468" t="s">
        <v>653</v>
      </c>
      <c r="K3468" t="s">
        <v>512</v>
      </c>
      <c r="L3468">
        <v>1</v>
      </c>
      <c r="M3468" t="s">
        <v>29</v>
      </c>
      <c r="N3468" t="s">
        <v>19</v>
      </c>
      <c r="P3468" cm="1">
        <f t="array" ref="P34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68" s="19" t="s">
        <v>406</v>
      </c>
    </row>
    <row r="3469" spans="2:18" hidden="1">
      <c r="B3469" t="s">
        <v>64</v>
      </c>
      <c r="C3469" t="s">
        <v>26</v>
      </c>
      <c r="D3469" t="s">
        <v>905</v>
      </c>
      <c r="E3469" t="s">
        <v>1585</v>
      </c>
      <c r="F3469" t="s">
        <v>966</v>
      </c>
      <c r="G3469" t="s">
        <v>512</v>
      </c>
      <c r="H3469">
        <v>1</v>
      </c>
      <c r="I3469" t="s">
        <v>654</v>
      </c>
      <c r="J3469" t="s">
        <v>655</v>
      </c>
      <c r="K3469" t="s">
        <v>512</v>
      </c>
      <c r="L3469">
        <v>1</v>
      </c>
      <c r="M3469" t="s">
        <v>29</v>
      </c>
      <c r="N3469" t="s">
        <v>19</v>
      </c>
      <c r="P3469" cm="1">
        <f t="array" ref="P34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69" s="19" t="s">
        <v>406</v>
      </c>
    </row>
    <row r="3470" spans="2:18" hidden="1">
      <c r="B3470" t="s">
        <v>64</v>
      </c>
      <c r="C3470" t="s">
        <v>26</v>
      </c>
      <c r="D3470" t="s">
        <v>905</v>
      </c>
      <c r="E3470" t="s">
        <v>1585</v>
      </c>
      <c r="F3470" t="s">
        <v>966</v>
      </c>
      <c r="G3470" t="s">
        <v>512</v>
      </c>
      <c r="H3470">
        <v>1</v>
      </c>
      <c r="I3470" t="s">
        <v>650</v>
      </c>
      <c r="J3470" t="s">
        <v>651</v>
      </c>
      <c r="K3470" t="s">
        <v>512</v>
      </c>
      <c r="L3470">
        <v>1</v>
      </c>
      <c r="M3470" t="s">
        <v>29</v>
      </c>
      <c r="N3470" t="s">
        <v>19</v>
      </c>
      <c r="P3470" cm="1">
        <f t="array" ref="P34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70" s="19" t="s">
        <v>406</v>
      </c>
    </row>
    <row r="3471" spans="2:18" hidden="1">
      <c r="B3471" t="s">
        <v>64</v>
      </c>
      <c r="C3471" t="s">
        <v>26</v>
      </c>
      <c r="D3471" t="s">
        <v>905</v>
      </c>
      <c r="E3471" t="s">
        <v>1585</v>
      </c>
      <c r="F3471" t="s">
        <v>966</v>
      </c>
      <c r="G3471" t="s">
        <v>512</v>
      </c>
      <c r="H3471">
        <v>1</v>
      </c>
      <c r="I3471" t="s">
        <v>560</v>
      </c>
      <c r="J3471" t="s">
        <v>561</v>
      </c>
      <c r="K3471" t="s">
        <v>512</v>
      </c>
      <c r="L3471">
        <v>1</v>
      </c>
      <c r="M3471" t="s">
        <v>29</v>
      </c>
      <c r="N3471" t="s">
        <v>19</v>
      </c>
      <c r="P3471" cm="1">
        <f t="array" ref="P34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71" s="19" t="s">
        <v>406</v>
      </c>
    </row>
    <row r="3472" spans="2:18" hidden="1">
      <c r="B3472" t="s">
        <v>64</v>
      </c>
      <c r="C3472" t="s">
        <v>26</v>
      </c>
      <c r="D3472" t="s">
        <v>905</v>
      </c>
      <c r="E3472" t="s">
        <v>1585</v>
      </c>
      <c r="F3472" t="s">
        <v>966</v>
      </c>
      <c r="G3472" t="s">
        <v>512</v>
      </c>
      <c r="H3472">
        <v>1</v>
      </c>
      <c r="I3472" t="s">
        <v>752</v>
      </c>
      <c r="J3472" t="s">
        <v>955</v>
      </c>
      <c r="K3472" t="s">
        <v>512</v>
      </c>
      <c r="L3472">
        <v>1</v>
      </c>
      <c r="M3472" t="s">
        <v>29</v>
      </c>
      <c r="N3472" t="s">
        <v>19</v>
      </c>
      <c r="P3472" cm="1">
        <f t="array" ref="P34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72" s="19" t="s">
        <v>406</v>
      </c>
    </row>
    <row r="3473" spans="2:18" hidden="1">
      <c r="B3473" t="s">
        <v>64</v>
      </c>
      <c r="C3473" t="s">
        <v>26</v>
      </c>
      <c r="D3473" t="s">
        <v>905</v>
      </c>
      <c r="E3473" t="s">
        <v>1585</v>
      </c>
      <c r="F3473" t="s">
        <v>966</v>
      </c>
      <c r="G3473" t="s">
        <v>512</v>
      </c>
      <c r="H3473">
        <v>1</v>
      </c>
      <c r="I3473" t="s">
        <v>753</v>
      </c>
      <c r="J3473" t="s">
        <v>956</v>
      </c>
      <c r="K3473" t="s">
        <v>512</v>
      </c>
      <c r="L3473">
        <v>1</v>
      </c>
      <c r="M3473" t="s">
        <v>29</v>
      </c>
      <c r="N3473" t="s">
        <v>19</v>
      </c>
      <c r="P3473" cm="1">
        <f t="array" ref="P34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73" s="19" t="s">
        <v>406</v>
      </c>
    </row>
    <row r="3474" spans="2:18" hidden="1">
      <c r="B3474" t="s">
        <v>64</v>
      </c>
      <c r="C3474" t="s">
        <v>26</v>
      </c>
      <c r="D3474" t="s">
        <v>905</v>
      </c>
      <c r="E3474" t="s">
        <v>1585</v>
      </c>
      <c r="F3474" t="s">
        <v>966</v>
      </c>
      <c r="G3474" t="s">
        <v>512</v>
      </c>
      <c r="H3474">
        <v>1</v>
      </c>
      <c r="I3474" t="s">
        <v>755</v>
      </c>
      <c r="J3474" t="s">
        <v>957</v>
      </c>
      <c r="K3474" t="s">
        <v>512</v>
      </c>
      <c r="L3474">
        <v>1</v>
      </c>
      <c r="M3474" t="s">
        <v>29</v>
      </c>
      <c r="N3474" t="s">
        <v>19</v>
      </c>
      <c r="P3474" cm="1">
        <f t="array" ref="P34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74" s="19" t="s">
        <v>406</v>
      </c>
    </row>
    <row r="3475" spans="2:18" hidden="1">
      <c r="B3475" t="s">
        <v>64</v>
      </c>
      <c r="C3475" t="s">
        <v>26</v>
      </c>
      <c r="D3475" t="s">
        <v>905</v>
      </c>
      <c r="E3475" t="s">
        <v>1585</v>
      </c>
      <c r="F3475" t="s">
        <v>966</v>
      </c>
      <c r="G3475" t="s">
        <v>512</v>
      </c>
      <c r="H3475">
        <v>1</v>
      </c>
      <c r="I3475" t="s">
        <v>757</v>
      </c>
      <c r="J3475" t="s">
        <v>958</v>
      </c>
      <c r="K3475" t="s">
        <v>512</v>
      </c>
      <c r="L3475">
        <v>1</v>
      </c>
      <c r="M3475" t="s">
        <v>29</v>
      </c>
      <c r="N3475" t="s">
        <v>19</v>
      </c>
      <c r="P3475" cm="1">
        <f t="array" ref="P34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75" s="19" t="s">
        <v>406</v>
      </c>
    </row>
    <row r="3476" spans="2:18" hidden="1">
      <c r="B3476" t="s">
        <v>63</v>
      </c>
      <c r="C3476" t="s">
        <v>27</v>
      </c>
      <c r="D3476" t="s">
        <v>30</v>
      </c>
      <c r="E3476" t="s">
        <v>1586</v>
      </c>
      <c r="F3476" t="s">
        <v>966</v>
      </c>
      <c r="G3476" t="s">
        <v>68</v>
      </c>
      <c r="H3476">
        <v>1</v>
      </c>
      <c r="I3476" t="s">
        <v>91</v>
      </c>
      <c r="J3476" t="s">
        <v>233</v>
      </c>
      <c r="K3476" t="s">
        <v>68</v>
      </c>
      <c r="L3476">
        <v>24</v>
      </c>
      <c r="M3476" t="s">
        <v>28</v>
      </c>
      <c r="N3476" t="s">
        <v>31</v>
      </c>
      <c r="P3476" cm="1">
        <f t="array" ref="P347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76" s="19" t="s">
        <v>406</v>
      </c>
    </row>
    <row r="3477" spans="2:18" hidden="1">
      <c r="B3477" t="s">
        <v>63</v>
      </c>
      <c r="C3477" t="s">
        <v>27</v>
      </c>
      <c r="D3477" t="s">
        <v>30</v>
      </c>
      <c r="E3477" t="s">
        <v>1586</v>
      </c>
      <c r="F3477" t="s">
        <v>966</v>
      </c>
      <c r="G3477" t="s">
        <v>68</v>
      </c>
      <c r="H3477">
        <v>1</v>
      </c>
      <c r="I3477" t="s">
        <v>87</v>
      </c>
      <c r="J3477" t="s">
        <v>236</v>
      </c>
      <c r="K3477" t="s">
        <v>68</v>
      </c>
      <c r="L3477">
        <v>30</v>
      </c>
      <c r="M3477" t="s">
        <v>28</v>
      </c>
      <c r="N3477" t="s">
        <v>31</v>
      </c>
      <c r="P3477" cm="1">
        <f t="array" ref="P347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77" s="19" t="s">
        <v>406</v>
      </c>
    </row>
    <row r="3478" spans="2:18" hidden="1">
      <c r="B3478" t="s">
        <v>63</v>
      </c>
      <c r="C3478" t="s">
        <v>27</v>
      </c>
      <c r="D3478" t="s">
        <v>30</v>
      </c>
      <c r="E3478" t="s">
        <v>1586</v>
      </c>
      <c r="F3478" t="s">
        <v>966</v>
      </c>
      <c r="G3478" t="s">
        <v>68</v>
      </c>
      <c r="H3478">
        <v>1</v>
      </c>
      <c r="I3478" t="s">
        <v>248</v>
      </c>
      <c r="J3478" t="s">
        <v>968</v>
      </c>
      <c r="K3478" t="s">
        <v>106</v>
      </c>
      <c r="L3478">
        <v>0.85780800000000001</v>
      </c>
      <c r="M3478" t="s">
        <v>29</v>
      </c>
      <c r="N3478" t="s">
        <v>38</v>
      </c>
      <c r="P3478" cm="1">
        <f t="array" ref="P347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78" s="19" t="s">
        <v>406</v>
      </c>
    </row>
    <row r="3479" spans="2:18" hidden="1">
      <c r="B3479" t="s">
        <v>63</v>
      </c>
      <c r="C3479" t="s">
        <v>27</v>
      </c>
      <c r="D3479" t="s">
        <v>30</v>
      </c>
      <c r="E3479" t="s">
        <v>1586</v>
      </c>
      <c r="F3479" t="s">
        <v>966</v>
      </c>
      <c r="G3479" t="s">
        <v>68</v>
      </c>
      <c r="H3479">
        <v>1</v>
      </c>
      <c r="I3479" t="s">
        <v>972</v>
      </c>
      <c r="J3479" t="s">
        <v>973</v>
      </c>
      <c r="K3479" t="s">
        <v>68</v>
      </c>
      <c r="L3479">
        <v>1</v>
      </c>
      <c r="M3479" t="s">
        <v>29</v>
      </c>
      <c r="N3479" t="s">
        <v>34</v>
      </c>
      <c r="P3479" cm="1">
        <f t="array" ref="P347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479" s="19" t="s">
        <v>406</v>
      </c>
    </row>
    <row r="3480" spans="2:18" hidden="1">
      <c r="B3480" t="s">
        <v>63</v>
      </c>
      <c r="C3480" t="s">
        <v>27</v>
      </c>
      <c r="D3480" t="s">
        <v>30</v>
      </c>
      <c r="E3480" t="s">
        <v>1586</v>
      </c>
      <c r="F3480" t="s">
        <v>966</v>
      </c>
      <c r="G3480" t="s">
        <v>68</v>
      </c>
      <c r="H3480">
        <v>1</v>
      </c>
      <c r="I3480" t="s">
        <v>970</v>
      </c>
      <c r="J3480" t="s">
        <v>971</v>
      </c>
      <c r="K3480" t="s">
        <v>68</v>
      </c>
      <c r="L3480">
        <v>1</v>
      </c>
      <c r="M3480" t="s">
        <v>29</v>
      </c>
      <c r="N3480" t="s">
        <v>35</v>
      </c>
      <c r="P3480" cm="1">
        <f t="array" ref="P348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480" s="19" t="s">
        <v>406</v>
      </c>
    </row>
    <row r="3481" spans="2:18" hidden="1">
      <c r="B3481" t="s">
        <v>63</v>
      </c>
      <c r="C3481" t="s">
        <v>27</v>
      </c>
      <c r="D3481" t="s">
        <v>30</v>
      </c>
      <c r="E3481" t="s">
        <v>1586</v>
      </c>
      <c r="F3481" t="s">
        <v>966</v>
      </c>
      <c r="G3481" t="s">
        <v>68</v>
      </c>
      <c r="H3481">
        <v>1</v>
      </c>
      <c r="I3481" t="s">
        <v>227</v>
      </c>
      <c r="J3481" t="s">
        <v>228</v>
      </c>
      <c r="K3481" t="s">
        <v>23</v>
      </c>
      <c r="L3481">
        <v>1.0969</v>
      </c>
      <c r="M3481" t="s">
        <v>29</v>
      </c>
      <c r="N3481" t="s">
        <v>41</v>
      </c>
      <c r="P3481" cm="1">
        <f t="array" ref="P348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481" s="19" t="s">
        <v>406</v>
      </c>
    </row>
    <row r="3482" spans="2:18" hidden="1">
      <c r="B3482" t="s">
        <v>64</v>
      </c>
      <c r="C3482" t="s">
        <v>26</v>
      </c>
      <c r="D3482" t="s">
        <v>905</v>
      </c>
      <c r="E3482" t="s">
        <v>1587</v>
      </c>
      <c r="F3482" t="s">
        <v>960</v>
      </c>
      <c r="G3482" t="s">
        <v>68</v>
      </c>
      <c r="H3482">
        <v>1</v>
      </c>
      <c r="I3482" t="s">
        <v>229</v>
      </c>
      <c r="J3482" t="s">
        <v>230</v>
      </c>
      <c r="K3482" t="s">
        <v>23</v>
      </c>
      <c r="L3482">
        <v>3.5169999999999999</v>
      </c>
      <c r="M3482" t="s">
        <v>28</v>
      </c>
      <c r="N3482" t="s">
        <v>36</v>
      </c>
      <c r="P3482" cm="1">
        <f t="array" ref="P34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82" s="19" t="s">
        <v>406</v>
      </c>
    </row>
    <row r="3483" spans="2:18" hidden="1">
      <c r="B3483" t="s">
        <v>64</v>
      </c>
      <c r="C3483" t="s">
        <v>26</v>
      </c>
      <c r="D3483" t="s">
        <v>905</v>
      </c>
      <c r="E3483" t="s">
        <v>1587</v>
      </c>
      <c r="F3483" t="s">
        <v>960</v>
      </c>
      <c r="G3483" t="s">
        <v>68</v>
      </c>
      <c r="H3483">
        <v>1</v>
      </c>
      <c r="I3483" t="s">
        <v>1588</v>
      </c>
      <c r="J3483" t="s">
        <v>960</v>
      </c>
      <c r="K3483" t="s">
        <v>68</v>
      </c>
      <c r="L3483">
        <v>1</v>
      </c>
      <c r="M3483" t="s">
        <v>28</v>
      </c>
      <c r="N3483" t="s">
        <v>30</v>
      </c>
      <c r="P3483" cm="1">
        <f t="array" ref="P34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83" s="19" t="s">
        <v>406</v>
      </c>
    </row>
    <row r="3484" spans="2:18" hidden="1">
      <c r="B3484" t="s">
        <v>64</v>
      </c>
      <c r="C3484" t="s">
        <v>26</v>
      </c>
      <c r="D3484" t="s">
        <v>905</v>
      </c>
      <c r="E3484" t="s">
        <v>1587</v>
      </c>
      <c r="F3484" t="s">
        <v>960</v>
      </c>
      <c r="G3484" t="s">
        <v>68</v>
      </c>
      <c r="H3484">
        <v>1</v>
      </c>
      <c r="I3484" t="s">
        <v>962</v>
      </c>
      <c r="J3484" t="s">
        <v>963</v>
      </c>
      <c r="K3484" t="s">
        <v>68</v>
      </c>
      <c r="L3484">
        <v>1</v>
      </c>
      <c r="M3484" t="s">
        <v>29</v>
      </c>
      <c r="N3484" t="s">
        <v>43</v>
      </c>
      <c r="P3484" cm="1">
        <f t="array" ref="P34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84" s="19" t="s">
        <v>406</v>
      </c>
    </row>
    <row r="3485" spans="2:18" hidden="1">
      <c r="B3485" t="s">
        <v>64</v>
      </c>
      <c r="C3485" t="s">
        <v>26</v>
      </c>
      <c r="D3485" t="s">
        <v>905</v>
      </c>
      <c r="E3485" t="s">
        <v>1587</v>
      </c>
      <c r="F3485" t="s">
        <v>960</v>
      </c>
      <c r="G3485" t="s">
        <v>512</v>
      </c>
      <c r="H3485">
        <v>1</v>
      </c>
      <c r="I3485" t="s">
        <v>515</v>
      </c>
      <c r="J3485" t="s">
        <v>516</v>
      </c>
      <c r="K3485" t="s">
        <v>512</v>
      </c>
      <c r="L3485">
        <v>1</v>
      </c>
      <c r="M3485" t="s">
        <v>29</v>
      </c>
      <c r="N3485" t="s">
        <v>19</v>
      </c>
      <c r="P3485" cm="1">
        <f t="array" ref="P34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85" s="19" t="s">
        <v>406</v>
      </c>
    </row>
    <row r="3486" spans="2:18" hidden="1">
      <c r="B3486" t="s">
        <v>64</v>
      </c>
      <c r="C3486" t="s">
        <v>26</v>
      </c>
      <c r="D3486" t="s">
        <v>905</v>
      </c>
      <c r="E3486" t="s">
        <v>1587</v>
      </c>
      <c r="F3486" t="s">
        <v>960</v>
      </c>
      <c r="G3486" t="s">
        <v>512</v>
      </c>
      <c r="H3486">
        <v>1</v>
      </c>
      <c r="I3486" t="s">
        <v>646</v>
      </c>
      <c r="J3486" t="s">
        <v>647</v>
      </c>
      <c r="K3486" t="s">
        <v>512</v>
      </c>
      <c r="L3486">
        <v>1</v>
      </c>
      <c r="M3486" t="s">
        <v>29</v>
      </c>
      <c r="N3486" t="s">
        <v>19</v>
      </c>
      <c r="P3486" cm="1">
        <f t="array" ref="P34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86" s="19" t="s">
        <v>406</v>
      </c>
    </row>
    <row r="3487" spans="2:18" hidden="1">
      <c r="B3487" t="s">
        <v>64</v>
      </c>
      <c r="C3487" t="s">
        <v>26</v>
      </c>
      <c r="D3487" t="s">
        <v>905</v>
      </c>
      <c r="E3487" t="s">
        <v>1587</v>
      </c>
      <c r="F3487" t="s">
        <v>960</v>
      </c>
      <c r="G3487" t="s">
        <v>512</v>
      </c>
      <c r="H3487">
        <v>1</v>
      </c>
      <c r="I3487" t="s">
        <v>648</v>
      </c>
      <c r="J3487" t="s">
        <v>649</v>
      </c>
      <c r="K3487" t="s">
        <v>512</v>
      </c>
      <c r="L3487">
        <v>1</v>
      </c>
      <c r="M3487" t="s">
        <v>29</v>
      </c>
      <c r="N3487" t="s">
        <v>19</v>
      </c>
      <c r="P3487" cm="1">
        <f t="array" ref="P34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87" s="19" t="s">
        <v>406</v>
      </c>
    </row>
    <row r="3488" spans="2:18" hidden="1">
      <c r="B3488" t="s">
        <v>64</v>
      </c>
      <c r="C3488" t="s">
        <v>26</v>
      </c>
      <c r="D3488" t="s">
        <v>905</v>
      </c>
      <c r="E3488" t="s">
        <v>1587</v>
      </c>
      <c r="F3488" t="s">
        <v>960</v>
      </c>
      <c r="G3488" t="s">
        <v>512</v>
      </c>
      <c r="H3488">
        <v>1</v>
      </c>
      <c r="I3488" t="s">
        <v>650</v>
      </c>
      <c r="J3488" t="s">
        <v>651</v>
      </c>
      <c r="K3488" t="s">
        <v>512</v>
      </c>
      <c r="L3488">
        <v>1</v>
      </c>
      <c r="M3488" t="s">
        <v>29</v>
      </c>
      <c r="N3488" t="s">
        <v>19</v>
      </c>
      <c r="P3488" cm="1">
        <f t="array" ref="P34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88" s="19" t="s">
        <v>406</v>
      </c>
    </row>
    <row r="3489" spans="2:18" hidden="1">
      <c r="B3489" t="s">
        <v>64</v>
      </c>
      <c r="C3489" t="s">
        <v>26</v>
      </c>
      <c r="D3489" t="s">
        <v>905</v>
      </c>
      <c r="E3489" t="s">
        <v>1587</v>
      </c>
      <c r="F3489" t="s">
        <v>960</v>
      </c>
      <c r="G3489" t="s">
        <v>512</v>
      </c>
      <c r="H3489">
        <v>1</v>
      </c>
      <c r="I3489" t="s">
        <v>560</v>
      </c>
      <c r="J3489" t="s">
        <v>561</v>
      </c>
      <c r="K3489" t="s">
        <v>512</v>
      </c>
      <c r="L3489">
        <v>1</v>
      </c>
      <c r="M3489" t="s">
        <v>29</v>
      </c>
      <c r="N3489" t="s">
        <v>19</v>
      </c>
      <c r="P3489" cm="1">
        <f t="array" ref="P34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89" s="19" t="s">
        <v>406</v>
      </c>
    </row>
    <row r="3490" spans="2:18" hidden="1">
      <c r="B3490" t="s">
        <v>64</v>
      </c>
      <c r="C3490" t="s">
        <v>26</v>
      </c>
      <c r="D3490" t="s">
        <v>905</v>
      </c>
      <c r="E3490" t="s">
        <v>1587</v>
      </c>
      <c r="F3490" t="s">
        <v>960</v>
      </c>
      <c r="G3490" t="s">
        <v>512</v>
      </c>
      <c r="H3490">
        <v>1</v>
      </c>
      <c r="I3490" t="s">
        <v>752</v>
      </c>
      <c r="J3490" t="s">
        <v>955</v>
      </c>
      <c r="K3490" t="s">
        <v>512</v>
      </c>
      <c r="L3490">
        <v>1</v>
      </c>
      <c r="M3490" t="s">
        <v>29</v>
      </c>
      <c r="N3490" t="s">
        <v>19</v>
      </c>
      <c r="P3490" cm="1">
        <f t="array" ref="P34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90" s="19" t="s">
        <v>406</v>
      </c>
    </row>
    <row r="3491" spans="2:18" hidden="1">
      <c r="B3491" t="s">
        <v>64</v>
      </c>
      <c r="C3491" t="s">
        <v>26</v>
      </c>
      <c r="D3491" t="s">
        <v>905</v>
      </c>
      <c r="E3491" t="s">
        <v>1587</v>
      </c>
      <c r="F3491" t="s">
        <v>960</v>
      </c>
      <c r="G3491" t="s">
        <v>512</v>
      </c>
      <c r="H3491">
        <v>1</v>
      </c>
      <c r="I3491" t="s">
        <v>753</v>
      </c>
      <c r="J3491" t="s">
        <v>956</v>
      </c>
      <c r="K3491" t="s">
        <v>512</v>
      </c>
      <c r="L3491">
        <v>1</v>
      </c>
      <c r="M3491" t="s">
        <v>29</v>
      </c>
      <c r="N3491" t="s">
        <v>19</v>
      </c>
      <c r="P3491" cm="1">
        <f t="array" ref="P34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91" s="19" t="s">
        <v>406</v>
      </c>
    </row>
    <row r="3492" spans="2:18" hidden="1">
      <c r="B3492" t="s">
        <v>64</v>
      </c>
      <c r="C3492" t="s">
        <v>26</v>
      </c>
      <c r="D3492" t="s">
        <v>905</v>
      </c>
      <c r="E3492" t="s">
        <v>1587</v>
      </c>
      <c r="F3492" t="s">
        <v>960</v>
      </c>
      <c r="G3492" t="s">
        <v>512</v>
      </c>
      <c r="H3492">
        <v>1</v>
      </c>
      <c r="I3492" t="s">
        <v>755</v>
      </c>
      <c r="J3492" t="s">
        <v>957</v>
      </c>
      <c r="K3492" t="s">
        <v>512</v>
      </c>
      <c r="L3492">
        <v>1</v>
      </c>
      <c r="M3492" t="s">
        <v>29</v>
      </c>
      <c r="N3492" t="s">
        <v>19</v>
      </c>
      <c r="P3492" cm="1">
        <f t="array" ref="P34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92" s="19" t="s">
        <v>406</v>
      </c>
    </row>
    <row r="3493" spans="2:18" hidden="1">
      <c r="B3493" t="s">
        <v>64</v>
      </c>
      <c r="C3493" t="s">
        <v>26</v>
      </c>
      <c r="D3493" t="s">
        <v>905</v>
      </c>
      <c r="E3493" t="s">
        <v>1587</v>
      </c>
      <c r="F3493" t="s">
        <v>960</v>
      </c>
      <c r="G3493" t="s">
        <v>512</v>
      </c>
      <c r="H3493">
        <v>1</v>
      </c>
      <c r="I3493" t="s">
        <v>757</v>
      </c>
      <c r="J3493" t="s">
        <v>958</v>
      </c>
      <c r="K3493" t="s">
        <v>512</v>
      </c>
      <c r="L3493">
        <v>1</v>
      </c>
      <c r="M3493" t="s">
        <v>29</v>
      </c>
      <c r="N3493" t="s">
        <v>19</v>
      </c>
      <c r="P3493" cm="1">
        <f t="array" ref="P34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493" s="19" t="s">
        <v>406</v>
      </c>
    </row>
    <row r="3494" spans="2:18" hidden="1">
      <c r="B3494" t="s">
        <v>63</v>
      </c>
      <c r="C3494" t="s">
        <v>27</v>
      </c>
      <c r="D3494" t="s">
        <v>30</v>
      </c>
      <c r="E3494" t="s">
        <v>1588</v>
      </c>
      <c r="F3494" t="s">
        <v>960</v>
      </c>
      <c r="G3494" t="s">
        <v>68</v>
      </c>
      <c r="H3494">
        <v>1</v>
      </c>
      <c r="I3494" t="s">
        <v>91</v>
      </c>
      <c r="J3494" t="s">
        <v>233</v>
      </c>
      <c r="K3494" t="s">
        <v>68</v>
      </c>
      <c r="L3494">
        <v>24</v>
      </c>
      <c r="M3494" t="s">
        <v>28</v>
      </c>
      <c r="N3494" t="s">
        <v>31</v>
      </c>
      <c r="P3494" cm="1">
        <f t="array" ref="P349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94" s="19" t="s">
        <v>406</v>
      </c>
    </row>
    <row r="3495" spans="2:18" hidden="1">
      <c r="B3495" t="s">
        <v>63</v>
      </c>
      <c r="C3495" t="s">
        <v>27</v>
      </c>
      <c r="D3495" t="s">
        <v>30</v>
      </c>
      <c r="E3495" t="s">
        <v>1588</v>
      </c>
      <c r="F3495" t="s">
        <v>960</v>
      </c>
      <c r="G3495" t="s">
        <v>68</v>
      </c>
      <c r="H3495">
        <v>1</v>
      </c>
      <c r="I3495" t="s">
        <v>87</v>
      </c>
      <c r="J3495" t="s">
        <v>236</v>
      </c>
      <c r="K3495" t="s">
        <v>68</v>
      </c>
      <c r="L3495">
        <v>30</v>
      </c>
      <c r="M3495" t="s">
        <v>28</v>
      </c>
      <c r="N3495" t="s">
        <v>31</v>
      </c>
      <c r="P3495" cm="1">
        <f t="array" ref="P349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95" s="19" t="s">
        <v>406</v>
      </c>
    </row>
    <row r="3496" spans="2:18" hidden="1">
      <c r="B3496" t="s">
        <v>63</v>
      </c>
      <c r="C3496" t="s">
        <v>27</v>
      </c>
      <c r="D3496" t="s">
        <v>30</v>
      </c>
      <c r="E3496" t="s">
        <v>1588</v>
      </c>
      <c r="F3496" t="s">
        <v>960</v>
      </c>
      <c r="G3496" t="s">
        <v>68</v>
      </c>
      <c r="H3496">
        <v>1</v>
      </c>
      <c r="I3496" t="s">
        <v>248</v>
      </c>
      <c r="J3496" t="s">
        <v>968</v>
      </c>
      <c r="K3496" t="s">
        <v>106</v>
      </c>
      <c r="L3496">
        <v>0.85780800000000001</v>
      </c>
      <c r="M3496" t="s">
        <v>29</v>
      </c>
      <c r="N3496" t="s">
        <v>38</v>
      </c>
      <c r="P3496" cm="1">
        <f t="array" ref="P349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496" s="19" t="s">
        <v>406</v>
      </c>
    </row>
    <row r="3497" spans="2:18" hidden="1">
      <c r="B3497" t="s">
        <v>63</v>
      </c>
      <c r="C3497" t="s">
        <v>27</v>
      </c>
      <c r="D3497" t="s">
        <v>30</v>
      </c>
      <c r="E3497" t="s">
        <v>1588</v>
      </c>
      <c r="F3497" t="s">
        <v>960</v>
      </c>
      <c r="G3497" t="s">
        <v>68</v>
      </c>
      <c r="H3497">
        <v>1</v>
      </c>
      <c r="I3497" t="s">
        <v>256</v>
      </c>
      <c r="J3497" t="s">
        <v>969</v>
      </c>
      <c r="K3497" t="s">
        <v>68</v>
      </c>
      <c r="L3497">
        <v>1</v>
      </c>
      <c r="M3497" t="s">
        <v>29</v>
      </c>
      <c r="N3497" t="s">
        <v>34</v>
      </c>
      <c r="P3497" cm="1">
        <f t="array" ref="P349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497" s="19" t="s">
        <v>406</v>
      </c>
    </row>
    <row r="3498" spans="2:18" hidden="1">
      <c r="B3498" t="s">
        <v>63</v>
      </c>
      <c r="C3498" t="s">
        <v>27</v>
      </c>
      <c r="D3498" t="s">
        <v>30</v>
      </c>
      <c r="E3498" t="s">
        <v>1588</v>
      </c>
      <c r="F3498" t="s">
        <v>960</v>
      </c>
      <c r="G3498" t="s">
        <v>68</v>
      </c>
      <c r="H3498">
        <v>1</v>
      </c>
      <c r="I3498" t="s">
        <v>970</v>
      </c>
      <c r="J3498" t="s">
        <v>971</v>
      </c>
      <c r="K3498" t="s">
        <v>68</v>
      </c>
      <c r="L3498">
        <v>1</v>
      </c>
      <c r="M3498" t="s">
        <v>29</v>
      </c>
      <c r="N3498" t="s">
        <v>35</v>
      </c>
      <c r="P3498" cm="1">
        <f t="array" ref="P349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498" s="19" t="s">
        <v>406</v>
      </c>
    </row>
    <row r="3499" spans="2:18" hidden="1">
      <c r="B3499" t="s">
        <v>63</v>
      </c>
      <c r="C3499" t="s">
        <v>27</v>
      </c>
      <c r="D3499" t="s">
        <v>30</v>
      </c>
      <c r="E3499" t="s">
        <v>1588</v>
      </c>
      <c r="F3499" t="s">
        <v>960</v>
      </c>
      <c r="G3499" t="s">
        <v>68</v>
      </c>
      <c r="H3499">
        <v>1</v>
      </c>
      <c r="I3499" t="s">
        <v>227</v>
      </c>
      <c r="J3499" t="s">
        <v>228</v>
      </c>
      <c r="K3499" t="s">
        <v>23</v>
      </c>
      <c r="L3499">
        <v>1.1000000000000001</v>
      </c>
      <c r="M3499" t="s">
        <v>29</v>
      </c>
      <c r="N3499" t="s">
        <v>41</v>
      </c>
      <c r="P3499" cm="1">
        <f t="array" ref="P349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499" s="19" t="s">
        <v>406</v>
      </c>
    </row>
    <row r="3500" spans="2:18" hidden="1">
      <c r="B3500" t="s">
        <v>64</v>
      </c>
      <c r="C3500" t="s">
        <v>26</v>
      </c>
      <c r="D3500" t="s">
        <v>905</v>
      </c>
      <c r="E3500" t="s">
        <v>1589</v>
      </c>
      <c r="F3500" t="s">
        <v>980</v>
      </c>
      <c r="G3500" t="s">
        <v>68</v>
      </c>
      <c r="H3500">
        <v>1</v>
      </c>
      <c r="I3500" t="s">
        <v>229</v>
      </c>
      <c r="J3500" t="s">
        <v>230</v>
      </c>
      <c r="K3500" t="s">
        <v>23</v>
      </c>
      <c r="L3500">
        <v>4.0199999999999996</v>
      </c>
      <c r="M3500" t="s">
        <v>28</v>
      </c>
      <c r="N3500" t="s">
        <v>36</v>
      </c>
      <c r="P3500" cm="1">
        <f t="array" ref="P35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00" s="19" t="s">
        <v>406</v>
      </c>
    </row>
    <row r="3501" spans="2:18" hidden="1">
      <c r="B3501" t="s">
        <v>64</v>
      </c>
      <c r="C3501" t="s">
        <v>26</v>
      </c>
      <c r="D3501" t="s">
        <v>905</v>
      </c>
      <c r="E3501" t="s">
        <v>1589</v>
      </c>
      <c r="F3501" t="s">
        <v>980</v>
      </c>
      <c r="G3501" t="s">
        <v>68</v>
      </c>
      <c r="H3501">
        <v>1</v>
      </c>
      <c r="I3501" t="s">
        <v>1590</v>
      </c>
      <c r="J3501" t="s">
        <v>980</v>
      </c>
      <c r="K3501" t="s">
        <v>68</v>
      </c>
      <c r="L3501">
        <v>1</v>
      </c>
      <c r="M3501" t="s">
        <v>28</v>
      </c>
      <c r="N3501" t="s">
        <v>30</v>
      </c>
      <c r="P3501" cm="1">
        <f t="array" ref="P35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01" s="19" t="s">
        <v>406</v>
      </c>
    </row>
    <row r="3502" spans="2:18" hidden="1">
      <c r="B3502" t="s">
        <v>64</v>
      </c>
      <c r="C3502" t="s">
        <v>26</v>
      </c>
      <c r="D3502" t="s">
        <v>905</v>
      </c>
      <c r="E3502" t="s">
        <v>1589</v>
      </c>
      <c r="F3502" t="s">
        <v>980</v>
      </c>
      <c r="G3502" t="s">
        <v>68</v>
      </c>
      <c r="H3502">
        <v>1</v>
      </c>
      <c r="I3502" t="s">
        <v>977</v>
      </c>
      <c r="J3502" t="s">
        <v>978</v>
      </c>
      <c r="K3502" t="s">
        <v>68</v>
      </c>
      <c r="L3502">
        <v>1</v>
      </c>
      <c r="M3502" t="s">
        <v>29</v>
      </c>
      <c r="N3502" t="s">
        <v>43</v>
      </c>
      <c r="P3502" cm="1">
        <f t="array" ref="P35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02" s="19" t="s">
        <v>406</v>
      </c>
    </row>
    <row r="3503" spans="2:18" hidden="1">
      <c r="B3503" t="s">
        <v>64</v>
      </c>
      <c r="C3503" t="s">
        <v>26</v>
      </c>
      <c r="D3503" t="s">
        <v>905</v>
      </c>
      <c r="E3503" t="s">
        <v>1589</v>
      </c>
      <c r="F3503" t="s">
        <v>980</v>
      </c>
      <c r="G3503" t="s">
        <v>512</v>
      </c>
      <c r="H3503">
        <v>1</v>
      </c>
      <c r="I3503" t="s">
        <v>515</v>
      </c>
      <c r="J3503" t="s">
        <v>516</v>
      </c>
      <c r="K3503" t="s">
        <v>512</v>
      </c>
      <c r="L3503">
        <v>1</v>
      </c>
      <c r="M3503" t="s">
        <v>29</v>
      </c>
      <c r="N3503" t="s">
        <v>19</v>
      </c>
      <c r="P3503" cm="1">
        <f t="array" ref="P35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03" s="19" t="s">
        <v>406</v>
      </c>
    </row>
    <row r="3504" spans="2:18" hidden="1">
      <c r="B3504" t="s">
        <v>64</v>
      </c>
      <c r="C3504" t="s">
        <v>26</v>
      </c>
      <c r="D3504" t="s">
        <v>905</v>
      </c>
      <c r="E3504" t="s">
        <v>1589</v>
      </c>
      <c r="F3504" t="s">
        <v>980</v>
      </c>
      <c r="G3504" t="s">
        <v>512</v>
      </c>
      <c r="H3504">
        <v>1</v>
      </c>
      <c r="I3504" t="s">
        <v>660</v>
      </c>
      <c r="J3504" t="s">
        <v>661</v>
      </c>
      <c r="K3504" t="s">
        <v>512</v>
      </c>
      <c r="L3504">
        <v>1</v>
      </c>
      <c r="M3504" t="s">
        <v>29</v>
      </c>
      <c r="N3504" t="s">
        <v>19</v>
      </c>
      <c r="P3504" cm="1">
        <f t="array" ref="P35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04" s="19" t="s">
        <v>406</v>
      </c>
    </row>
    <row r="3505" spans="2:18" hidden="1">
      <c r="B3505" t="s">
        <v>64</v>
      </c>
      <c r="C3505" t="s">
        <v>26</v>
      </c>
      <c r="D3505" t="s">
        <v>905</v>
      </c>
      <c r="E3505" t="s">
        <v>1589</v>
      </c>
      <c r="F3505" t="s">
        <v>980</v>
      </c>
      <c r="G3505" t="s">
        <v>512</v>
      </c>
      <c r="H3505">
        <v>1</v>
      </c>
      <c r="I3505" t="s">
        <v>662</v>
      </c>
      <c r="J3505" t="s">
        <v>659</v>
      </c>
      <c r="K3505" t="s">
        <v>512</v>
      </c>
      <c r="L3505">
        <v>1</v>
      </c>
      <c r="M3505" t="s">
        <v>29</v>
      </c>
      <c r="N3505" t="s">
        <v>19</v>
      </c>
      <c r="P3505" cm="1">
        <f t="array" ref="P35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05" s="19" t="s">
        <v>406</v>
      </c>
    </row>
    <row r="3506" spans="2:18" hidden="1">
      <c r="B3506" t="s">
        <v>64</v>
      </c>
      <c r="C3506" t="s">
        <v>26</v>
      </c>
      <c r="D3506" t="s">
        <v>905</v>
      </c>
      <c r="E3506" t="s">
        <v>1589</v>
      </c>
      <c r="F3506" t="s">
        <v>980</v>
      </c>
      <c r="G3506" t="s">
        <v>512</v>
      </c>
      <c r="H3506">
        <v>1</v>
      </c>
      <c r="I3506" t="s">
        <v>650</v>
      </c>
      <c r="J3506" t="s">
        <v>651</v>
      </c>
      <c r="K3506" t="s">
        <v>512</v>
      </c>
      <c r="L3506">
        <v>1</v>
      </c>
      <c r="M3506" t="s">
        <v>29</v>
      </c>
      <c r="N3506" t="s">
        <v>19</v>
      </c>
      <c r="P3506" cm="1">
        <f t="array" ref="P35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06" s="19" t="s">
        <v>406</v>
      </c>
    </row>
    <row r="3507" spans="2:18" hidden="1">
      <c r="B3507" t="s">
        <v>64</v>
      </c>
      <c r="C3507" t="s">
        <v>26</v>
      </c>
      <c r="D3507" t="s">
        <v>905</v>
      </c>
      <c r="E3507" t="s">
        <v>1589</v>
      </c>
      <c r="F3507" t="s">
        <v>980</v>
      </c>
      <c r="G3507" t="s">
        <v>512</v>
      </c>
      <c r="H3507">
        <v>1</v>
      </c>
      <c r="I3507" t="s">
        <v>560</v>
      </c>
      <c r="J3507" t="s">
        <v>561</v>
      </c>
      <c r="K3507" t="s">
        <v>512</v>
      </c>
      <c r="L3507">
        <v>1</v>
      </c>
      <c r="M3507" t="s">
        <v>29</v>
      </c>
      <c r="N3507" t="s">
        <v>19</v>
      </c>
      <c r="P3507" cm="1">
        <f t="array" ref="P35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07" s="19" t="s">
        <v>406</v>
      </c>
    </row>
    <row r="3508" spans="2:18" hidden="1">
      <c r="B3508" t="s">
        <v>64</v>
      </c>
      <c r="C3508" t="s">
        <v>26</v>
      </c>
      <c r="D3508" t="s">
        <v>905</v>
      </c>
      <c r="E3508" t="s">
        <v>1589</v>
      </c>
      <c r="F3508" t="s">
        <v>980</v>
      </c>
      <c r="G3508" t="s">
        <v>512</v>
      </c>
      <c r="H3508">
        <v>1</v>
      </c>
      <c r="I3508" t="s">
        <v>752</v>
      </c>
      <c r="J3508" t="s">
        <v>955</v>
      </c>
      <c r="K3508" t="s">
        <v>512</v>
      </c>
      <c r="L3508">
        <v>1</v>
      </c>
      <c r="M3508" t="s">
        <v>29</v>
      </c>
      <c r="N3508" t="s">
        <v>19</v>
      </c>
      <c r="P3508" cm="1">
        <f t="array" ref="P35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08" s="19" t="s">
        <v>406</v>
      </c>
    </row>
    <row r="3509" spans="2:18" hidden="1">
      <c r="B3509" t="s">
        <v>64</v>
      </c>
      <c r="C3509" t="s">
        <v>26</v>
      </c>
      <c r="D3509" t="s">
        <v>905</v>
      </c>
      <c r="E3509" t="s">
        <v>1589</v>
      </c>
      <c r="F3509" t="s">
        <v>980</v>
      </c>
      <c r="G3509" t="s">
        <v>512</v>
      </c>
      <c r="H3509">
        <v>1</v>
      </c>
      <c r="I3509" t="s">
        <v>753</v>
      </c>
      <c r="J3509" t="s">
        <v>956</v>
      </c>
      <c r="K3509" t="s">
        <v>512</v>
      </c>
      <c r="L3509">
        <v>1</v>
      </c>
      <c r="M3509" t="s">
        <v>29</v>
      </c>
      <c r="N3509" t="s">
        <v>19</v>
      </c>
      <c r="P3509" cm="1">
        <f t="array" ref="P35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09" s="19" t="s">
        <v>406</v>
      </c>
    </row>
    <row r="3510" spans="2:18" hidden="1">
      <c r="B3510" t="s">
        <v>64</v>
      </c>
      <c r="C3510" t="s">
        <v>26</v>
      </c>
      <c r="D3510" t="s">
        <v>905</v>
      </c>
      <c r="E3510" t="s">
        <v>1589</v>
      </c>
      <c r="F3510" t="s">
        <v>980</v>
      </c>
      <c r="G3510" t="s">
        <v>512</v>
      </c>
      <c r="H3510">
        <v>1</v>
      </c>
      <c r="I3510" t="s">
        <v>755</v>
      </c>
      <c r="J3510" t="s">
        <v>957</v>
      </c>
      <c r="K3510" t="s">
        <v>512</v>
      </c>
      <c r="L3510">
        <v>1</v>
      </c>
      <c r="M3510" t="s">
        <v>29</v>
      </c>
      <c r="N3510" t="s">
        <v>19</v>
      </c>
      <c r="P3510" cm="1">
        <f t="array" ref="P35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10" s="19" t="s">
        <v>406</v>
      </c>
    </row>
    <row r="3511" spans="2:18" hidden="1">
      <c r="B3511" t="s">
        <v>64</v>
      </c>
      <c r="C3511" t="s">
        <v>26</v>
      </c>
      <c r="D3511" t="s">
        <v>905</v>
      </c>
      <c r="E3511" t="s">
        <v>1589</v>
      </c>
      <c r="F3511" t="s">
        <v>980</v>
      </c>
      <c r="G3511" t="s">
        <v>512</v>
      </c>
      <c r="H3511">
        <v>1</v>
      </c>
      <c r="I3511" t="s">
        <v>757</v>
      </c>
      <c r="J3511" t="s">
        <v>958</v>
      </c>
      <c r="K3511" t="s">
        <v>512</v>
      </c>
      <c r="L3511">
        <v>1</v>
      </c>
      <c r="M3511" t="s">
        <v>29</v>
      </c>
      <c r="N3511" t="s">
        <v>19</v>
      </c>
      <c r="P3511" cm="1">
        <f t="array" ref="P35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11" s="19" t="s">
        <v>406</v>
      </c>
    </row>
    <row r="3512" spans="2:18" hidden="1">
      <c r="B3512" t="s">
        <v>63</v>
      </c>
      <c r="C3512" t="s">
        <v>27</v>
      </c>
      <c r="D3512" t="s">
        <v>30</v>
      </c>
      <c r="E3512" t="s">
        <v>1590</v>
      </c>
      <c r="F3512" t="s">
        <v>980</v>
      </c>
      <c r="G3512" t="s">
        <v>68</v>
      </c>
      <c r="H3512">
        <v>1</v>
      </c>
      <c r="I3512" t="s">
        <v>91</v>
      </c>
      <c r="J3512" t="s">
        <v>233</v>
      </c>
      <c r="K3512" t="s">
        <v>68</v>
      </c>
      <c r="L3512">
        <v>30</v>
      </c>
      <c r="M3512" t="s">
        <v>28</v>
      </c>
      <c r="N3512" t="s">
        <v>31</v>
      </c>
      <c r="P3512" cm="1">
        <f t="array" ref="P351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12" s="19" t="s">
        <v>406</v>
      </c>
    </row>
    <row r="3513" spans="2:18" hidden="1">
      <c r="B3513" t="s">
        <v>63</v>
      </c>
      <c r="C3513" t="s">
        <v>27</v>
      </c>
      <c r="D3513" t="s">
        <v>30</v>
      </c>
      <c r="E3513" t="s">
        <v>1590</v>
      </c>
      <c r="F3513" t="s">
        <v>980</v>
      </c>
      <c r="G3513" t="s">
        <v>68</v>
      </c>
      <c r="H3513">
        <v>1</v>
      </c>
      <c r="I3513" t="s">
        <v>87</v>
      </c>
      <c r="J3513" t="s">
        <v>236</v>
      </c>
      <c r="K3513" t="s">
        <v>68</v>
      </c>
      <c r="L3513">
        <v>30</v>
      </c>
      <c r="M3513" t="s">
        <v>28</v>
      </c>
      <c r="N3513" t="s">
        <v>31</v>
      </c>
      <c r="P3513" cm="1">
        <f t="array" ref="P351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13" s="19" t="s">
        <v>406</v>
      </c>
    </row>
    <row r="3514" spans="2:18" hidden="1">
      <c r="B3514" t="s">
        <v>63</v>
      </c>
      <c r="C3514" t="s">
        <v>27</v>
      </c>
      <c r="D3514" t="s">
        <v>30</v>
      </c>
      <c r="E3514" t="s">
        <v>1590</v>
      </c>
      <c r="F3514" t="s">
        <v>980</v>
      </c>
      <c r="G3514" t="s">
        <v>68</v>
      </c>
      <c r="H3514">
        <v>1</v>
      </c>
      <c r="I3514" t="s">
        <v>248</v>
      </c>
      <c r="J3514" t="s">
        <v>968</v>
      </c>
      <c r="K3514" t="s">
        <v>106</v>
      </c>
      <c r="L3514">
        <v>1.07226</v>
      </c>
      <c r="M3514" t="s">
        <v>29</v>
      </c>
      <c r="N3514" t="s">
        <v>38</v>
      </c>
      <c r="P3514" cm="1">
        <f t="array" ref="P351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14" s="19" t="s">
        <v>406</v>
      </c>
    </row>
    <row r="3515" spans="2:18" hidden="1">
      <c r="B3515" t="s">
        <v>63</v>
      </c>
      <c r="C3515" t="s">
        <v>27</v>
      </c>
      <c r="D3515" t="s">
        <v>30</v>
      </c>
      <c r="E3515" t="s">
        <v>1590</v>
      </c>
      <c r="F3515" t="s">
        <v>980</v>
      </c>
      <c r="G3515" t="s">
        <v>68</v>
      </c>
      <c r="H3515">
        <v>1</v>
      </c>
      <c r="I3515" t="s">
        <v>276</v>
      </c>
      <c r="J3515" s="19" t="s">
        <v>1816</v>
      </c>
      <c r="K3515" t="s">
        <v>68</v>
      </c>
      <c r="L3515">
        <v>1</v>
      </c>
      <c r="M3515" t="s">
        <v>29</v>
      </c>
      <c r="N3515" t="s">
        <v>34</v>
      </c>
      <c r="P3515" cm="1">
        <f t="array" ref="P351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515" s="19" t="s">
        <v>406</v>
      </c>
    </row>
    <row r="3516" spans="2:18" hidden="1">
      <c r="B3516" t="s">
        <v>63</v>
      </c>
      <c r="C3516" t="s">
        <v>27</v>
      </c>
      <c r="D3516" t="s">
        <v>30</v>
      </c>
      <c r="E3516" t="s">
        <v>1590</v>
      </c>
      <c r="F3516" t="s">
        <v>980</v>
      </c>
      <c r="G3516" t="s">
        <v>68</v>
      </c>
      <c r="H3516">
        <v>1</v>
      </c>
      <c r="I3516" t="s">
        <v>983</v>
      </c>
      <c r="J3516" t="s">
        <v>984</v>
      </c>
      <c r="K3516" t="s">
        <v>68</v>
      </c>
      <c r="L3516">
        <v>1</v>
      </c>
      <c r="M3516" t="s">
        <v>29</v>
      </c>
      <c r="N3516" t="s">
        <v>35</v>
      </c>
      <c r="P3516" cm="1">
        <f t="array" ref="P351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516" s="19" t="s">
        <v>406</v>
      </c>
    </row>
    <row r="3517" spans="2:18" hidden="1">
      <c r="B3517" t="s">
        <v>63</v>
      </c>
      <c r="C3517" t="s">
        <v>27</v>
      </c>
      <c r="D3517" t="s">
        <v>30</v>
      </c>
      <c r="E3517" t="s">
        <v>1590</v>
      </c>
      <c r="F3517" t="s">
        <v>980</v>
      </c>
      <c r="G3517" t="s">
        <v>68</v>
      </c>
      <c r="H3517">
        <v>1</v>
      </c>
      <c r="I3517" t="s">
        <v>227</v>
      </c>
      <c r="J3517" t="s">
        <v>228</v>
      </c>
      <c r="K3517" t="s">
        <v>23</v>
      </c>
      <c r="L3517">
        <v>1.1559999999999999</v>
      </c>
      <c r="M3517" t="s">
        <v>29</v>
      </c>
      <c r="N3517" t="s">
        <v>41</v>
      </c>
      <c r="P3517" cm="1">
        <f t="array" ref="P351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517" s="19" t="s">
        <v>406</v>
      </c>
    </row>
    <row r="3518" spans="2:18" hidden="1">
      <c r="B3518" t="s">
        <v>64</v>
      </c>
      <c r="C3518" t="s">
        <v>26</v>
      </c>
      <c r="D3518" t="s">
        <v>905</v>
      </c>
      <c r="E3518" t="s">
        <v>1591</v>
      </c>
      <c r="F3518" t="s">
        <v>975</v>
      </c>
      <c r="G3518" t="s">
        <v>68</v>
      </c>
      <c r="H3518">
        <v>1</v>
      </c>
      <c r="I3518" t="s">
        <v>229</v>
      </c>
      <c r="J3518" t="s">
        <v>230</v>
      </c>
      <c r="K3518" t="s">
        <v>23</v>
      </c>
      <c r="L3518">
        <v>4.3810000000000002</v>
      </c>
      <c r="M3518" t="s">
        <v>28</v>
      </c>
      <c r="N3518" t="s">
        <v>36</v>
      </c>
      <c r="P3518" cm="1">
        <f t="array" ref="P35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18" s="19" t="s">
        <v>406</v>
      </c>
    </row>
    <row r="3519" spans="2:18" hidden="1">
      <c r="B3519" t="s">
        <v>64</v>
      </c>
      <c r="C3519" t="s">
        <v>26</v>
      </c>
      <c r="D3519" t="s">
        <v>905</v>
      </c>
      <c r="E3519" t="s">
        <v>1591</v>
      </c>
      <c r="F3519" t="s">
        <v>975</v>
      </c>
      <c r="G3519" t="s">
        <v>68</v>
      </c>
      <c r="H3519">
        <v>1</v>
      </c>
      <c r="I3519" t="s">
        <v>1592</v>
      </c>
      <c r="J3519" t="s">
        <v>975</v>
      </c>
      <c r="K3519" t="s">
        <v>68</v>
      </c>
      <c r="L3519">
        <v>1</v>
      </c>
      <c r="M3519" t="s">
        <v>28</v>
      </c>
      <c r="N3519" t="s">
        <v>30</v>
      </c>
      <c r="P3519" cm="1">
        <f t="array" ref="P35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19" s="19" t="s">
        <v>406</v>
      </c>
    </row>
    <row r="3520" spans="2:18" hidden="1">
      <c r="B3520" t="s">
        <v>64</v>
      </c>
      <c r="C3520" t="s">
        <v>26</v>
      </c>
      <c r="D3520" t="s">
        <v>905</v>
      </c>
      <c r="E3520" t="s">
        <v>1591</v>
      </c>
      <c r="F3520" t="s">
        <v>975</v>
      </c>
      <c r="G3520" t="s">
        <v>68</v>
      </c>
      <c r="H3520">
        <v>1</v>
      </c>
      <c r="I3520" t="s">
        <v>977</v>
      </c>
      <c r="J3520" t="s">
        <v>978</v>
      </c>
      <c r="K3520" t="s">
        <v>68</v>
      </c>
      <c r="L3520">
        <v>1</v>
      </c>
      <c r="M3520" t="s">
        <v>29</v>
      </c>
      <c r="N3520" t="s">
        <v>43</v>
      </c>
      <c r="P3520" cm="1">
        <f t="array" ref="P35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20" s="19" t="s">
        <v>406</v>
      </c>
    </row>
    <row r="3521" spans="2:18" hidden="1">
      <c r="B3521" t="s">
        <v>64</v>
      </c>
      <c r="C3521" t="s">
        <v>26</v>
      </c>
      <c r="D3521" t="s">
        <v>905</v>
      </c>
      <c r="E3521" t="s">
        <v>1591</v>
      </c>
      <c r="F3521" t="s">
        <v>975</v>
      </c>
      <c r="G3521" t="s">
        <v>512</v>
      </c>
      <c r="H3521">
        <v>1</v>
      </c>
      <c r="I3521" t="s">
        <v>515</v>
      </c>
      <c r="J3521" t="s">
        <v>516</v>
      </c>
      <c r="K3521" t="s">
        <v>512</v>
      </c>
      <c r="L3521">
        <v>1</v>
      </c>
      <c r="M3521" t="s">
        <v>29</v>
      </c>
      <c r="N3521" t="s">
        <v>19</v>
      </c>
      <c r="P3521" cm="1">
        <f t="array" ref="P35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21" s="19" t="s">
        <v>406</v>
      </c>
    </row>
    <row r="3522" spans="2:18" hidden="1">
      <c r="B3522" t="s">
        <v>64</v>
      </c>
      <c r="C3522" t="s">
        <v>26</v>
      </c>
      <c r="D3522" t="s">
        <v>905</v>
      </c>
      <c r="E3522" t="s">
        <v>1591</v>
      </c>
      <c r="F3522" t="s">
        <v>975</v>
      </c>
      <c r="G3522" t="s">
        <v>512</v>
      </c>
      <c r="H3522">
        <v>1</v>
      </c>
      <c r="I3522" t="s">
        <v>656</v>
      </c>
      <c r="J3522" t="s">
        <v>657</v>
      </c>
      <c r="K3522" t="s">
        <v>512</v>
      </c>
      <c r="L3522">
        <v>1</v>
      </c>
      <c r="M3522" t="s">
        <v>29</v>
      </c>
      <c r="N3522" t="s">
        <v>19</v>
      </c>
      <c r="P3522" cm="1">
        <f t="array" ref="P35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22" s="19" t="s">
        <v>406</v>
      </c>
    </row>
    <row r="3523" spans="2:18" hidden="1">
      <c r="B3523" t="s">
        <v>64</v>
      </c>
      <c r="C3523" t="s">
        <v>26</v>
      </c>
      <c r="D3523" t="s">
        <v>905</v>
      </c>
      <c r="E3523" t="s">
        <v>1591</v>
      </c>
      <c r="F3523" t="s">
        <v>975</v>
      </c>
      <c r="G3523" t="s">
        <v>512</v>
      </c>
      <c r="H3523">
        <v>1</v>
      </c>
      <c r="I3523" t="s">
        <v>658</v>
      </c>
      <c r="J3523" t="s">
        <v>659</v>
      </c>
      <c r="K3523" t="s">
        <v>512</v>
      </c>
      <c r="L3523">
        <v>1</v>
      </c>
      <c r="M3523" t="s">
        <v>29</v>
      </c>
      <c r="N3523" t="s">
        <v>19</v>
      </c>
      <c r="P3523" cm="1">
        <f t="array" ref="P35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23" s="19" t="s">
        <v>406</v>
      </c>
    </row>
    <row r="3524" spans="2:18" hidden="1">
      <c r="B3524" t="s">
        <v>64</v>
      </c>
      <c r="C3524" t="s">
        <v>26</v>
      </c>
      <c r="D3524" t="s">
        <v>905</v>
      </c>
      <c r="E3524" t="s">
        <v>1591</v>
      </c>
      <c r="F3524" t="s">
        <v>975</v>
      </c>
      <c r="G3524" t="s">
        <v>512</v>
      </c>
      <c r="H3524">
        <v>1</v>
      </c>
      <c r="I3524" t="s">
        <v>650</v>
      </c>
      <c r="J3524" t="s">
        <v>651</v>
      </c>
      <c r="K3524" t="s">
        <v>512</v>
      </c>
      <c r="L3524">
        <v>1</v>
      </c>
      <c r="M3524" t="s">
        <v>29</v>
      </c>
      <c r="N3524" t="s">
        <v>19</v>
      </c>
      <c r="P3524" cm="1">
        <f t="array" ref="P35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24" s="19" t="s">
        <v>406</v>
      </c>
    </row>
    <row r="3525" spans="2:18" hidden="1">
      <c r="B3525" t="s">
        <v>64</v>
      </c>
      <c r="C3525" t="s">
        <v>26</v>
      </c>
      <c r="D3525" t="s">
        <v>905</v>
      </c>
      <c r="E3525" t="s">
        <v>1591</v>
      </c>
      <c r="F3525" t="s">
        <v>975</v>
      </c>
      <c r="G3525" t="s">
        <v>512</v>
      </c>
      <c r="H3525">
        <v>1</v>
      </c>
      <c r="I3525" t="s">
        <v>560</v>
      </c>
      <c r="J3525" t="s">
        <v>561</v>
      </c>
      <c r="K3525" t="s">
        <v>512</v>
      </c>
      <c r="L3525">
        <v>1</v>
      </c>
      <c r="M3525" t="s">
        <v>29</v>
      </c>
      <c r="N3525" t="s">
        <v>19</v>
      </c>
      <c r="P3525" cm="1">
        <f t="array" ref="P35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25" s="19" t="s">
        <v>406</v>
      </c>
    </row>
    <row r="3526" spans="2:18" hidden="1">
      <c r="B3526" t="s">
        <v>64</v>
      </c>
      <c r="C3526" t="s">
        <v>26</v>
      </c>
      <c r="D3526" t="s">
        <v>905</v>
      </c>
      <c r="E3526" t="s">
        <v>1591</v>
      </c>
      <c r="F3526" t="s">
        <v>975</v>
      </c>
      <c r="G3526" t="s">
        <v>512</v>
      </c>
      <c r="H3526">
        <v>1</v>
      </c>
      <c r="I3526" t="s">
        <v>752</v>
      </c>
      <c r="J3526" t="s">
        <v>955</v>
      </c>
      <c r="K3526" t="s">
        <v>512</v>
      </c>
      <c r="L3526">
        <v>1</v>
      </c>
      <c r="M3526" t="s">
        <v>29</v>
      </c>
      <c r="N3526" t="s">
        <v>19</v>
      </c>
      <c r="P3526" cm="1">
        <f t="array" ref="P35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26" s="19" t="s">
        <v>406</v>
      </c>
    </row>
    <row r="3527" spans="2:18" hidden="1">
      <c r="B3527" t="s">
        <v>64</v>
      </c>
      <c r="C3527" t="s">
        <v>26</v>
      </c>
      <c r="D3527" t="s">
        <v>905</v>
      </c>
      <c r="E3527" t="s">
        <v>1591</v>
      </c>
      <c r="F3527" t="s">
        <v>975</v>
      </c>
      <c r="G3527" t="s">
        <v>512</v>
      </c>
      <c r="H3527">
        <v>1</v>
      </c>
      <c r="I3527" t="s">
        <v>753</v>
      </c>
      <c r="J3527" t="s">
        <v>956</v>
      </c>
      <c r="K3527" t="s">
        <v>512</v>
      </c>
      <c r="L3527">
        <v>1</v>
      </c>
      <c r="M3527" t="s">
        <v>29</v>
      </c>
      <c r="N3527" t="s">
        <v>19</v>
      </c>
      <c r="P3527" cm="1">
        <f t="array" ref="P35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27" s="19" t="s">
        <v>406</v>
      </c>
    </row>
    <row r="3528" spans="2:18" hidden="1">
      <c r="B3528" t="s">
        <v>64</v>
      </c>
      <c r="C3528" t="s">
        <v>26</v>
      </c>
      <c r="D3528" t="s">
        <v>905</v>
      </c>
      <c r="E3528" t="s">
        <v>1591</v>
      </c>
      <c r="F3528" t="s">
        <v>975</v>
      </c>
      <c r="G3528" t="s">
        <v>512</v>
      </c>
      <c r="H3528">
        <v>1</v>
      </c>
      <c r="I3528" t="s">
        <v>755</v>
      </c>
      <c r="J3528" t="s">
        <v>957</v>
      </c>
      <c r="K3528" t="s">
        <v>512</v>
      </c>
      <c r="L3528">
        <v>1</v>
      </c>
      <c r="M3528" t="s">
        <v>29</v>
      </c>
      <c r="N3528" t="s">
        <v>19</v>
      </c>
      <c r="P3528" cm="1">
        <f t="array" ref="P35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28" s="19" t="s">
        <v>406</v>
      </c>
    </row>
    <row r="3529" spans="2:18" hidden="1">
      <c r="B3529" t="s">
        <v>64</v>
      </c>
      <c r="C3529" t="s">
        <v>26</v>
      </c>
      <c r="D3529" t="s">
        <v>905</v>
      </c>
      <c r="E3529" t="s">
        <v>1591</v>
      </c>
      <c r="F3529" t="s">
        <v>975</v>
      </c>
      <c r="G3529" t="s">
        <v>512</v>
      </c>
      <c r="H3529">
        <v>1</v>
      </c>
      <c r="I3529" t="s">
        <v>757</v>
      </c>
      <c r="J3529" t="s">
        <v>958</v>
      </c>
      <c r="K3529" t="s">
        <v>512</v>
      </c>
      <c r="L3529">
        <v>1</v>
      </c>
      <c r="M3529" t="s">
        <v>29</v>
      </c>
      <c r="N3529" t="s">
        <v>19</v>
      </c>
      <c r="P3529" cm="1">
        <f t="array" ref="P35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29" s="19" t="s">
        <v>406</v>
      </c>
    </row>
    <row r="3530" spans="2:18" hidden="1">
      <c r="B3530" t="s">
        <v>63</v>
      </c>
      <c r="C3530" t="s">
        <v>27</v>
      </c>
      <c r="D3530" t="s">
        <v>30</v>
      </c>
      <c r="E3530" t="s">
        <v>1592</v>
      </c>
      <c r="F3530" t="s">
        <v>975</v>
      </c>
      <c r="G3530" t="s">
        <v>68</v>
      </c>
      <c r="H3530">
        <v>1</v>
      </c>
      <c r="I3530" t="s">
        <v>91</v>
      </c>
      <c r="J3530" t="s">
        <v>233</v>
      </c>
      <c r="K3530" t="s">
        <v>68</v>
      </c>
      <c r="L3530">
        <v>30</v>
      </c>
      <c r="M3530" t="s">
        <v>28</v>
      </c>
      <c r="N3530" t="s">
        <v>31</v>
      </c>
      <c r="P3530" cm="1">
        <f t="array" ref="P353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30" s="19" t="s">
        <v>406</v>
      </c>
    </row>
    <row r="3531" spans="2:18" hidden="1">
      <c r="B3531" t="s">
        <v>63</v>
      </c>
      <c r="C3531" t="s">
        <v>27</v>
      </c>
      <c r="D3531" t="s">
        <v>30</v>
      </c>
      <c r="E3531" t="s">
        <v>1592</v>
      </c>
      <c r="F3531" t="s">
        <v>975</v>
      </c>
      <c r="G3531" t="s">
        <v>68</v>
      </c>
      <c r="H3531">
        <v>1</v>
      </c>
      <c r="I3531" t="s">
        <v>87</v>
      </c>
      <c r="J3531" t="s">
        <v>236</v>
      </c>
      <c r="K3531" t="s">
        <v>68</v>
      </c>
      <c r="L3531">
        <v>30</v>
      </c>
      <c r="M3531" t="s">
        <v>28</v>
      </c>
      <c r="N3531" t="s">
        <v>31</v>
      </c>
      <c r="P3531" cm="1">
        <f t="array" ref="P353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31" s="19" t="s">
        <v>406</v>
      </c>
    </row>
    <row r="3532" spans="2:18" hidden="1">
      <c r="B3532" t="s">
        <v>63</v>
      </c>
      <c r="C3532" t="s">
        <v>27</v>
      </c>
      <c r="D3532" t="s">
        <v>30</v>
      </c>
      <c r="E3532" t="s">
        <v>1592</v>
      </c>
      <c r="F3532" t="s">
        <v>975</v>
      </c>
      <c r="G3532" t="s">
        <v>68</v>
      </c>
      <c r="H3532">
        <v>1</v>
      </c>
      <c r="I3532" t="s">
        <v>248</v>
      </c>
      <c r="J3532" t="s">
        <v>968</v>
      </c>
      <c r="K3532" t="s">
        <v>106</v>
      </c>
      <c r="L3532">
        <v>1.07226</v>
      </c>
      <c r="M3532" t="s">
        <v>29</v>
      </c>
      <c r="N3532" t="s">
        <v>38</v>
      </c>
      <c r="P3532" cm="1">
        <f t="array" ref="P353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32" s="19" t="s">
        <v>406</v>
      </c>
    </row>
    <row r="3533" spans="2:18" hidden="1">
      <c r="B3533" t="s">
        <v>63</v>
      </c>
      <c r="C3533" t="s">
        <v>27</v>
      </c>
      <c r="D3533" t="s">
        <v>30</v>
      </c>
      <c r="E3533" t="s">
        <v>1592</v>
      </c>
      <c r="F3533" t="s">
        <v>975</v>
      </c>
      <c r="G3533" t="s">
        <v>68</v>
      </c>
      <c r="H3533">
        <v>1</v>
      </c>
      <c r="I3533" t="s">
        <v>257</v>
      </c>
      <c r="J3533" t="s">
        <v>982</v>
      </c>
      <c r="K3533" t="s">
        <v>68</v>
      </c>
      <c r="L3533">
        <v>1</v>
      </c>
      <c r="M3533" t="s">
        <v>29</v>
      </c>
      <c r="N3533" t="s">
        <v>34</v>
      </c>
      <c r="P3533" cm="1">
        <f t="array" ref="P353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533" s="19" t="s">
        <v>406</v>
      </c>
    </row>
    <row r="3534" spans="2:18" hidden="1">
      <c r="B3534" t="s">
        <v>63</v>
      </c>
      <c r="C3534" t="s">
        <v>27</v>
      </c>
      <c r="D3534" t="s">
        <v>30</v>
      </c>
      <c r="E3534" t="s">
        <v>1592</v>
      </c>
      <c r="F3534" t="s">
        <v>975</v>
      </c>
      <c r="G3534" t="s">
        <v>68</v>
      </c>
      <c r="H3534">
        <v>1</v>
      </c>
      <c r="I3534" t="s">
        <v>983</v>
      </c>
      <c r="J3534" t="s">
        <v>984</v>
      </c>
      <c r="K3534" t="s">
        <v>68</v>
      </c>
      <c r="L3534">
        <v>1</v>
      </c>
      <c r="M3534" t="s">
        <v>29</v>
      </c>
      <c r="N3534" t="s">
        <v>35</v>
      </c>
      <c r="P3534" cm="1">
        <f t="array" ref="P353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534" s="19" t="s">
        <v>406</v>
      </c>
    </row>
    <row r="3535" spans="2:18" hidden="1">
      <c r="B3535" t="s">
        <v>63</v>
      </c>
      <c r="C3535" t="s">
        <v>27</v>
      </c>
      <c r="D3535" t="s">
        <v>30</v>
      </c>
      <c r="E3535" t="s">
        <v>1592</v>
      </c>
      <c r="F3535" t="s">
        <v>975</v>
      </c>
      <c r="G3535" t="s">
        <v>68</v>
      </c>
      <c r="H3535">
        <v>1</v>
      </c>
      <c r="I3535" t="s">
        <v>227</v>
      </c>
      <c r="J3535" t="s">
        <v>228</v>
      </c>
      <c r="K3535" t="s">
        <v>23</v>
      </c>
      <c r="L3535">
        <v>1.1559999999999999</v>
      </c>
      <c r="M3535" t="s">
        <v>29</v>
      </c>
      <c r="N3535" t="s">
        <v>41</v>
      </c>
      <c r="P3535" cm="1">
        <f t="array" ref="P353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535" s="19" t="s">
        <v>406</v>
      </c>
    </row>
    <row r="3536" spans="2:18" hidden="1">
      <c r="B3536" t="s">
        <v>64</v>
      </c>
      <c r="C3536" t="s">
        <v>26</v>
      </c>
      <c r="D3536" t="s">
        <v>905</v>
      </c>
      <c r="E3536" t="s">
        <v>1593</v>
      </c>
      <c r="F3536" t="s">
        <v>991</v>
      </c>
      <c r="G3536" t="s">
        <v>68</v>
      </c>
      <c r="H3536">
        <v>1</v>
      </c>
      <c r="I3536" t="s">
        <v>229</v>
      </c>
      <c r="J3536" t="s">
        <v>230</v>
      </c>
      <c r="K3536" t="s">
        <v>23</v>
      </c>
      <c r="L3536">
        <v>5.0599999999999996</v>
      </c>
      <c r="M3536" t="s">
        <v>28</v>
      </c>
      <c r="N3536" t="s">
        <v>36</v>
      </c>
      <c r="P3536" cm="1">
        <f t="array" ref="P35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36" s="19" t="s">
        <v>406</v>
      </c>
    </row>
    <row r="3537" spans="2:18" hidden="1">
      <c r="B3537" t="s">
        <v>64</v>
      </c>
      <c r="C3537" t="s">
        <v>26</v>
      </c>
      <c r="D3537" t="s">
        <v>905</v>
      </c>
      <c r="E3537" t="s">
        <v>1593</v>
      </c>
      <c r="F3537" t="s">
        <v>991</v>
      </c>
      <c r="G3537" t="s">
        <v>68</v>
      </c>
      <c r="H3537">
        <v>1</v>
      </c>
      <c r="I3537" t="s">
        <v>1594</v>
      </c>
      <c r="J3537" t="s">
        <v>991</v>
      </c>
      <c r="K3537" t="s">
        <v>68</v>
      </c>
      <c r="L3537">
        <v>1</v>
      </c>
      <c r="M3537" t="s">
        <v>28</v>
      </c>
      <c r="N3537" t="s">
        <v>30</v>
      </c>
      <c r="P3537" cm="1">
        <f t="array" ref="P35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37" s="19" t="s">
        <v>406</v>
      </c>
    </row>
    <row r="3538" spans="2:18" hidden="1">
      <c r="B3538" t="s">
        <v>64</v>
      </c>
      <c r="C3538" t="s">
        <v>26</v>
      </c>
      <c r="D3538" t="s">
        <v>905</v>
      </c>
      <c r="E3538" t="s">
        <v>1593</v>
      </c>
      <c r="F3538" t="s">
        <v>991</v>
      </c>
      <c r="G3538" t="s">
        <v>68</v>
      </c>
      <c r="H3538">
        <v>1</v>
      </c>
      <c r="I3538" t="s">
        <v>988</v>
      </c>
      <c r="J3538" t="s">
        <v>989</v>
      </c>
      <c r="K3538" t="s">
        <v>68</v>
      </c>
      <c r="L3538">
        <v>1</v>
      </c>
      <c r="M3538" t="s">
        <v>29</v>
      </c>
      <c r="N3538" t="s">
        <v>43</v>
      </c>
      <c r="P3538" cm="1">
        <f t="array" ref="P35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38" s="19" t="s">
        <v>406</v>
      </c>
    </row>
    <row r="3539" spans="2:18" hidden="1">
      <c r="B3539" t="s">
        <v>64</v>
      </c>
      <c r="C3539" t="s">
        <v>26</v>
      </c>
      <c r="D3539" t="s">
        <v>905</v>
      </c>
      <c r="E3539" t="s">
        <v>1593</v>
      </c>
      <c r="F3539" t="s">
        <v>991</v>
      </c>
      <c r="G3539" t="s">
        <v>512</v>
      </c>
      <c r="H3539">
        <v>1</v>
      </c>
      <c r="I3539" t="s">
        <v>515</v>
      </c>
      <c r="J3539" t="s">
        <v>516</v>
      </c>
      <c r="K3539" t="s">
        <v>512</v>
      </c>
      <c r="L3539">
        <v>1</v>
      </c>
      <c r="M3539" t="s">
        <v>29</v>
      </c>
      <c r="N3539" t="s">
        <v>19</v>
      </c>
      <c r="P3539" cm="1">
        <f t="array" ref="P35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39" s="19" t="s">
        <v>406</v>
      </c>
    </row>
    <row r="3540" spans="2:18" hidden="1">
      <c r="B3540" t="s">
        <v>64</v>
      </c>
      <c r="C3540" t="s">
        <v>26</v>
      </c>
      <c r="D3540" t="s">
        <v>905</v>
      </c>
      <c r="E3540" t="s">
        <v>1593</v>
      </c>
      <c r="F3540" t="s">
        <v>991</v>
      </c>
      <c r="G3540" t="s">
        <v>512</v>
      </c>
      <c r="H3540">
        <v>1</v>
      </c>
      <c r="I3540" t="s">
        <v>667</v>
      </c>
      <c r="J3540" t="s">
        <v>668</v>
      </c>
      <c r="K3540" t="s">
        <v>512</v>
      </c>
      <c r="L3540">
        <v>1</v>
      </c>
      <c r="M3540" t="s">
        <v>29</v>
      </c>
      <c r="N3540" t="s">
        <v>19</v>
      </c>
      <c r="P3540" cm="1">
        <f t="array" ref="P35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40" s="19" t="s">
        <v>406</v>
      </c>
    </row>
    <row r="3541" spans="2:18" hidden="1">
      <c r="B3541" t="s">
        <v>64</v>
      </c>
      <c r="C3541" t="s">
        <v>26</v>
      </c>
      <c r="D3541" t="s">
        <v>905</v>
      </c>
      <c r="E3541" t="s">
        <v>1593</v>
      </c>
      <c r="F3541" t="s">
        <v>991</v>
      </c>
      <c r="G3541" t="s">
        <v>512</v>
      </c>
      <c r="H3541">
        <v>1</v>
      </c>
      <c r="I3541" t="s">
        <v>669</v>
      </c>
      <c r="J3541" t="s">
        <v>670</v>
      </c>
      <c r="K3541" t="s">
        <v>512</v>
      </c>
      <c r="L3541">
        <v>1</v>
      </c>
      <c r="M3541" t="s">
        <v>29</v>
      </c>
      <c r="N3541" t="s">
        <v>19</v>
      </c>
      <c r="P3541" cm="1">
        <f t="array" ref="P35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41" s="19" t="s">
        <v>406</v>
      </c>
    </row>
    <row r="3542" spans="2:18" hidden="1">
      <c r="B3542" t="s">
        <v>64</v>
      </c>
      <c r="C3542" t="s">
        <v>26</v>
      </c>
      <c r="D3542" t="s">
        <v>905</v>
      </c>
      <c r="E3542" t="s">
        <v>1593</v>
      </c>
      <c r="F3542" t="s">
        <v>991</v>
      </c>
      <c r="G3542" t="s">
        <v>512</v>
      </c>
      <c r="H3542">
        <v>1</v>
      </c>
      <c r="I3542" t="s">
        <v>650</v>
      </c>
      <c r="J3542" t="s">
        <v>651</v>
      </c>
      <c r="K3542" t="s">
        <v>512</v>
      </c>
      <c r="L3542">
        <v>1</v>
      </c>
      <c r="M3542" t="s">
        <v>29</v>
      </c>
      <c r="N3542" t="s">
        <v>19</v>
      </c>
      <c r="P3542" cm="1">
        <f t="array" ref="P35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42" s="19" t="s">
        <v>406</v>
      </c>
    </row>
    <row r="3543" spans="2:18" hidden="1">
      <c r="B3543" t="s">
        <v>64</v>
      </c>
      <c r="C3543" t="s">
        <v>26</v>
      </c>
      <c r="D3543" t="s">
        <v>905</v>
      </c>
      <c r="E3543" t="s">
        <v>1593</v>
      </c>
      <c r="F3543" t="s">
        <v>991</v>
      </c>
      <c r="G3543" t="s">
        <v>512</v>
      </c>
      <c r="H3543">
        <v>1</v>
      </c>
      <c r="I3543" t="s">
        <v>560</v>
      </c>
      <c r="J3543" t="s">
        <v>561</v>
      </c>
      <c r="K3543" t="s">
        <v>512</v>
      </c>
      <c r="L3543">
        <v>1</v>
      </c>
      <c r="M3543" t="s">
        <v>29</v>
      </c>
      <c r="N3543" t="s">
        <v>19</v>
      </c>
      <c r="P3543" cm="1">
        <f t="array" ref="P35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43" s="19" t="s">
        <v>406</v>
      </c>
    </row>
    <row r="3544" spans="2:18" hidden="1">
      <c r="B3544" t="s">
        <v>64</v>
      </c>
      <c r="C3544" t="s">
        <v>26</v>
      </c>
      <c r="D3544" t="s">
        <v>905</v>
      </c>
      <c r="E3544" t="s">
        <v>1593</v>
      </c>
      <c r="F3544" t="s">
        <v>991</v>
      </c>
      <c r="G3544" t="s">
        <v>512</v>
      </c>
      <c r="H3544">
        <v>1</v>
      </c>
      <c r="I3544" t="s">
        <v>752</v>
      </c>
      <c r="J3544" t="s">
        <v>955</v>
      </c>
      <c r="K3544" t="s">
        <v>512</v>
      </c>
      <c r="L3544">
        <v>1</v>
      </c>
      <c r="M3544" t="s">
        <v>29</v>
      </c>
      <c r="N3544" t="s">
        <v>19</v>
      </c>
      <c r="P3544" cm="1">
        <f t="array" ref="P35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44" s="19" t="s">
        <v>406</v>
      </c>
    </row>
    <row r="3545" spans="2:18" hidden="1">
      <c r="B3545" t="s">
        <v>64</v>
      </c>
      <c r="C3545" t="s">
        <v>26</v>
      </c>
      <c r="D3545" t="s">
        <v>905</v>
      </c>
      <c r="E3545" t="s">
        <v>1593</v>
      </c>
      <c r="F3545" t="s">
        <v>991</v>
      </c>
      <c r="G3545" t="s">
        <v>512</v>
      </c>
      <c r="H3545">
        <v>1</v>
      </c>
      <c r="I3545" t="s">
        <v>753</v>
      </c>
      <c r="J3545" t="s">
        <v>956</v>
      </c>
      <c r="K3545" t="s">
        <v>512</v>
      </c>
      <c r="L3545">
        <v>1</v>
      </c>
      <c r="M3545" t="s">
        <v>29</v>
      </c>
      <c r="N3545" t="s">
        <v>19</v>
      </c>
      <c r="P3545" cm="1">
        <f t="array" ref="P35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45" s="19" t="s">
        <v>406</v>
      </c>
    </row>
    <row r="3546" spans="2:18" hidden="1">
      <c r="B3546" t="s">
        <v>64</v>
      </c>
      <c r="C3546" t="s">
        <v>26</v>
      </c>
      <c r="D3546" t="s">
        <v>905</v>
      </c>
      <c r="E3546" t="s">
        <v>1593</v>
      </c>
      <c r="F3546" t="s">
        <v>991</v>
      </c>
      <c r="G3546" t="s">
        <v>512</v>
      </c>
      <c r="H3546">
        <v>1</v>
      </c>
      <c r="I3546" t="s">
        <v>755</v>
      </c>
      <c r="J3546" t="s">
        <v>957</v>
      </c>
      <c r="K3546" t="s">
        <v>512</v>
      </c>
      <c r="L3546">
        <v>1</v>
      </c>
      <c r="M3546" t="s">
        <v>29</v>
      </c>
      <c r="N3546" t="s">
        <v>19</v>
      </c>
      <c r="P3546" cm="1">
        <f t="array" ref="P35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46" s="19" t="s">
        <v>406</v>
      </c>
    </row>
    <row r="3547" spans="2:18" hidden="1">
      <c r="B3547" t="s">
        <v>64</v>
      </c>
      <c r="C3547" t="s">
        <v>26</v>
      </c>
      <c r="D3547" t="s">
        <v>905</v>
      </c>
      <c r="E3547" t="s">
        <v>1593</v>
      </c>
      <c r="F3547" t="s">
        <v>991</v>
      </c>
      <c r="G3547" t="s">
        <v>512</v>
      </c>
      <c r="H3547">
        <v>1</v>
      </c>
      <c r="I3547" t="s">
        <v>757</v>
      </c>
      <c r="J3547" t="s">
        <v>958</v>
      </c>
      <c r="K3547" t="s">
        <v>512</v>
      </c>
      <c r="L3547">
        <v>1</v>
      </c>
      <c r="M3547" t="s">
        <v>29</v>
      </c>
      <c r="N3547" t="s">
        <v>19</v>
      </c>
      <c r="P3547" cm="1">
        <f t="array" ref="P35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47" s="19" t="s">
        <v>406</v>
      </c>
    </row>
    <row r="3548" spans="2:18" hidden="1">
      <c r="B3548" t="s">
        <v>63</v>
      </c>
      <c r="C3548" t="s">
        <v>27</v>
      </c>
      <c r="D3548" t="s">
        <v>30</v>
      </c>
      <c r="E3548" t="s">
        <v>1594</v>
      </c>
      <c r="F3548" t="s">
        <v>991</v>
      </c>
      <c r="G3548" t="s">
        <v>68</v>
      </c>
      <c r="H3548">
        <v>1</v>
      </c>
      <c r="I3548" t="s">
        <v>91</v>
      </c>
      <c r="J3548" t="s">
        <v>233</v>
      </c>
      <c r="K3548" t="s">
        <v>68</v>
      </c>
      <c r="L3548">
        <v>36</v>
      </c>
      <c r="M3548" t="s">
        <v>28</v>
      </c>
      <c r="N3548" t="s">
        <v>31</v>
      </c>
      <c r="P3548" cm="1">
        <f t="array" ref="P354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48" s="19" t="s">
        <v>406</v>
      </c>
    </row>
    <row r="3549" spans="2:18" hidden="1">
      <c r="B3549" t="s">
        <v>63</v>
      </c>
      <c r="C3549" t="s">
        <v>27</v>
      </c>
      <c r="D3549" t="s">
        <v>30</v>
      </c>
      <c r="E3549" t="s">
        <v>1594</v>
      </c>
      <c r="F3549" t="s">
        <v>991</v>
      </c>
      <c r="G3549" t="s">
        <v>68</v>
      </c>
      <c r="H3549">
        <v>1</v>
      </c>
      <c r="I3549" t="s">
        <v>87</v>
      </c>
      <c r="J3549" t="s">
        <v>236</v>
      </c>
      <c r="K3549" t="s">
        <v>68</v>
      </c>
      <c r="L3549">
        <v>42</v>
      </c>
      <c r="M3549" t="s">
        <v>28</v>
      </c>
      <c r="N3549" t="s">
        <v>31</v>
      </c>
      <c r="P3549" cm="1">
        <f t="array" ref="P354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49" s="19" t="s">
        <v>406</v>
      </c>
    </row>
    <row r="3550" spans="2:18" hidden="1">
      <c r="B3550" t="s">
        <v>63</v>
      </c>
      <c r="C3550" t="s">
        <v>27</v>
      </c>
      <c r="D3550" t="s">
        <v>30</v>
      </c>
      <c r="E3550" t="s">
        <v>1594</v>
      </c>
      <c r="F3550" t="s">
        <v>991</v>
      </c>
      <c r="G3550" t="s">
        <v>68</v>
      </c>
      <c r="H3550">
        <v>1</v>
      </c>
      <c r="I3550" t="s">
        <v>248</v>
      </c>
      <c r="J3550" t="s">
        <v>968</v>
      </c>
      <c r="K3550" t="s">
        <v>106</v>
      </c>
      <c r="L3550">
        <v>1.2867120000000001</v>
      </c>
      <c r="M3550" t="s">
        <v>29</v>
      </c>
      <c r="N3550" t="s">
        <v>38</v>
      </c>
      <c r="P3550" cm="1">
        <f t="array" ref="P355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50" s="19" t="s">
        <v>406</v>
      </c>
    </row>
    <row r="3551" spans="2:18" hidden="1">
      <c r="B3551" t="s">
        <v>63</v>
      </c>
      <c r="C3551" t="s">
        <v>27</v>
      </c>
      <c r="D3551" t="s">
        <v>30</v>
      </c>
      <c r="E3551" t="s">
        <v>1594</v>
      </c>
      <c r="F3551" t="s">
        <v>991</v>
      </c>
      <c r="G3551" t="s">
        <v>68</v>
      </c>
      <c r="H3551">
        <v>1</v>
      </c>
      <c r="I3551" t="s">
        <v>278</v>
      </c>
      <c r="J3551" t="s">
        <v>996</v>
      </c>
      <c r="K3551" t="s">
        <v>68</v>
      </c>
      <c r="L3551">
        <v>1</v>
      </c>
      <c r="M3551" t="s">
        <v>29</v>
      </c>
      <c r="N3551" t="s">
        <v>34</v>
      </c>
      <c r="P3551" cm="1">
        <f t="array" ref="P355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551" s="19" t="s">
        <v>406</v>
      </c>
    </row>
    <row r="3552" spans="2:18" hidden="1">
      <c r="B3552" t="s">
        <v>63</v>
      </c>
      <c r="C3552" t="s">
        <v>27</v>
      </c>
      <c r="D3552" t="s">
        <v>30</v>
      </c>
      <c r="E3552" t="s">
        <v>1594</v>
      </c>
      <c r="F3552" t="s">
        <v>991</v>
      </c>
      <c r="G3552" t="s">
        <v>68</v>
      </c>
      <c r="H3552">
        <v>1</v>
      </c>
      <c r="I3552" t="s">
        <v>994</v>
      </c>
      <c r="J3552" t="s">
        <v>995</v>
      </c>
      <c r="K3552" t="s">
        <v>68</v>
      </c>
      <c r="L3552">
        <v>1</v>
      </c>
      <c r="M3552" t="s">
        <v>29</v>
      </c>
      <c r="N3552" t="s">
        <v>35</v>
      </c>
      <c r="P3552" cm="1">
        <f t="array" ref="P355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552" s="19" t="s">
        <v>406</v>
      </c>
    </row>
    <row r="3553" spans="2:18" hidden="1">
      <c r="B3553" t="s">
        <v>63</v>
      </c>
      <c r="C3553" t="s">
        <v>27</v>
      </c>
      <c r="D3553" t="s">
        <v>30</v>
      </c>
      <c r="E3553" t="s">
        <v>1594</v>
      </c>
      <c r="F3553" t="s">
        <v>991</v>
      </c>
      <c r="G3553" t="s">
        <v>68</v>
      </c>
      <c r="H3553">
        <v>1</v>
      </c>
      <c r="I3553" t="s">
        <v>227</v>
      </c>
      <c r="J3553" t="s">
        <v>228</v>
      </c>
      <c r="K3553" t="s">
        <v>23</v>
      </c>
      <c r="L3553">
        <v>1.252</v>
      </c>
      <c r="M3553" t="s">
        <v>29</v>
      </c>
      <c r="N3553" t="s">
        <v>41</v>
      </c>
      <c r="P3553" cm="1">
        <f t="array" ref="P355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553" s="19" t="s">
        <v>406</v>
      </c>
    </row>
    <row r="3554" spans="2:18" hidden="1">
      <c r="B3554" t="s">
        <v>64</v>
      </c>
      <c r="C3554" t="s">
        <v>26</v>
      </c>
      <c r="D3554" t="s">
        <v>905</v>
      </c>
      <c r="E3554" t="s">
        <v>1595</v>
      </c>
      <c r="F3554" t="s">
        <v>986</v>
      </c>
      <c r="G3554" t="s">
        <v>68</v>
      </c>
      <c r="H3554">
        <v>1</v>
      </c>
      <c r="I3554" t="s">
        <v>229</v>
      </c>
      <c r="J3554" t="s">
        <v>230</v>
      </c>
      <c r="K3554" t="s">
        <v>23</v>
      </c>
      <c r="L3554">
        <v>5.3579999999999997</v>
      </c>
      <c r="M3554" t="s">
        <v>28</v>
      </c>
      <c r="N3554" t="s">
        <v>36</v>
      </c>
      <c r="P3554" cm="1">
        <f t="array" ref="P35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54" s="19" t="s">
        <v>406</v>
      </c>
    </row>
    <row r="3555" spans="2:18" hidden="1">
      <c r="B3555" t="s">
        <v>64</v>
      </c>
      <c r="C3555" t="s">
        <v>26</v>
      </c>
      <c r="D3555" t="s">
        <v>905</v>
      </c>
      <c r="E3555" t="s">
        <v>1595</v>
      </c>
      <c r="F3555" t="s">
        <v>986</v>
      </c>
      <c r="G3555" t="s">
        <v>68</v>
      </c>
      <c r="H3555">
        <v>1</v>
      </c>
      <c r="I3555" t="s">
        <v>1596</v>
      </c>
      <c r="J3555" t="s">
        <v>986</v>
      </c>
      <c r="K3555" t="s">
        <v>68</v>
      </c>
      <c r="L3555">
        <v>1</v>
      </c>
      <c r="M3555" t="s">
        <v>28</v>
      </c>
      <c r="N3555" t="s">
        <v>30</v>
      </c>
      <c r="P3555" cm="1">
        <f t="array" ref="P35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55" s="19" t="s">
        <v>406</v>
      </c>
    </row>
    <row r="3556" spans="2:18" hidden="1">
      <c r="B3556" t="s">
        <v>64</v>
      </c>
      <c r="C3556" t="s">
        <v>26</v>
      </c>
      <c r="D3556" t="s">
        <v>905</v>
      </c>
      <c r="E3556" t="s">
        <v>1595</v>
      </c>
      <c r="F3556" t="s">
        <v>986</v>
      </c>
      <c r="G3556" t="s">
        <v>68</v>
      </c>
      <c r="H3556">
        <v>1</v>
      </c>
      <c r="I3556" t="s">
        <v>988</v>
      </c>
      <c r="J3556" t="s">
        <v>989</v>
      </c>
      <c r="K3556" t="s">
        <v>68</v>
      </c>
      <c r="L3556">
        <v>1</v>
      </c>
      <c r="M3556" t="s">
        <v>29</v>
      </c>
      <c r="N3556" t="s">
        <v>43</v>
      </c>
      <c r="P3556" cm="1">
        <f t="array" ref="P35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56" s="19" t="s">
        <v>406</v>
      </c>
    </row>
    <row r="3557" spans="2:18" hidden="1">
      <c r="B3557" t="s">
        <v>64</v>
      </c>
      <c r="C3557" t="s">
        <v>26</v>
      </c>
      <c r="D3557" t="s">
        <v>905</v>
      </c>
      <c r="E3557" t="s">
        <v>1595</v>
      </c>
      <c r="F3557" t="s">
        <v>986</v>
      </c>
      <c r="G3557" t="s">
        <v>512</v>
      </c>
      <c r="H3557">
        <v>1</v>
      </c>
      <c r="I3557" t="s">
        <v>515</v>
      </c>
      <c r="J3557" t="s">
        <v>516</v>
      </c>
      <c r="K3557" t="s">
        <v>512</v>
      </c>
      <c r="L3557">
        <v>1</v>
      </c>
      <c r="M3557" t="s">
        <v>29</v>
      </c>
      <c r="N3557" t="s">
        <v>19</v>
      </c>
      <c r="P3557" cm="1">
        <f t="array" ref="P35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57" s="19" t="s">
        <v>406</v>
      </c>
    </row>
    <row r="3558" spans="2:18" hidden="1">
      <c r="B3558" t="s">
        <v>64</v>
      </c>
      <c r="C3558" t="s">
        <v>26</v>
      </c>
      <c r="D3558" t="s">
        <v>905</v>
      </c>
      <c r="E3558" t="s">
        <v>1595</v>
      </c>
      <c r="F3558" t="s">
        <v>986</v>
      </c>
      <c r="G3558" t="s">
        <v>512</v>
      </c>
      <c r="H3558">
        <v>1</v>
      </c>
      <c r="I3558" t="s">
        <v>663</v>
      </c>
      <c r="J3558" t="s">
        <v>664</v>
      </c>
      <c r="K3558" t="s">
        <v>512</v>
      </c>
      <c r="L3558">
        <v>1</v>
      </c>
      <c r="M3558" t="s">
        <v>29</v>
      </c>
      <c r="N3558" t="s">
        <v>19</v>
      </c>
      <c r="P3558" cm="1">
        <f t="array" ref="P35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58" s="19" t="s">
        <v>406</v>
      </c>
    </row>
    <row r="3559" spans="2:18" hidden="1">
      <c r="B3559" t="s">
        <v>64</v>
      </c>
      <c r="C3559" t="s">
        <v>26</v>
      </c>
      <c r="D3559" t="s">
        <v>905</v>
      </c>
      <c r="E3559" t="s">
        <v>1595</v>
      </c>
      <c r="F3559" t="s">
        <v>986</v>
      </c>
      <c r="G3559" t="s">
        <v>512</v>
      </c>
      <c r="H3559">
        <v>1</v>
      </c>
      <c r="I3559" t="s">
        <v>665</v>
      </c>
      <c r="J3559" t="s">
        <v>666</v>
      </c>
      <c r="K3559" t="s">
        <v>512</v>
      </c>
      <c r="L3559">
        <v>1</v>
      </c>
      <c r="M3559" t="s">
        <v>29</v>
      </c>
      <c r="N3559" t="s">
        <v>19</v>
      </c>
      <c r="P3559" cm="1">
        <f t="array" ref="P35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59" s="19" t="s">
        <v>406</v>
      </c>
    </row>
    <row r="3560" spans="2:18" hidden="1">
      <c r="B3560" t="s">
        <v>64</v>
      </c>
      <c r="C3560" t="s">
        <v>26</v>
      </c>
      <c r="D3560" t="s">
        <v>905</v>
      </c>
      <c r="E3560" t="s">
        <v>1595</v>
      </c>
      <c r="F3560" t="s">
        <v>986</v>
      </c>
      <c r="G3560" t="s">
        <v>512</v>
      </c>
      <c r="H3560">
        <v>1</v>
      </c>
      <c r="I3560" t="s">
        <v>650</v>
      </c>
      <c r="J3560" t="s">
        <v>651</v>
      </c>
      <c r="K3560" t="s">
        <v>512</v>
      </c>
      <c r="L3560">
        <v>1</v>
      </c>
      <c r="M3560" t="s">
        <v>29</v>
      </c>
      <c r="N3560" t="s">
        <v>19</v>
      </c>
      <c r="P3560" cm="1">
        <f t="array" ref="P35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60" s="19" t="s">
        <v>406</v>
      </c>
    </row>
    <row r="3561" spans="2:18" hidden="1">
      <c r="B3561" t="s">
        <v>64</v>
      </c>
      <c r="C3561" t="s">
        <v>26</v>
      </c>
      <c r="D3561" t="s">
        <v>905</v>
      </c>
      <c r="E3561" t="s">
        <v>1595</v>
      </c>
      <c r="F3561" t="s">
        <v>986</v>
      </c>
      <c r="G3561" t="s">
        <v>512</v>
      </c>
      <c r="H3561">
        <v>1</v>
      </c>
      <c r="I3561" t="s">
        <v>560</v>
      </c>
      <c r="J3561" t="s">
        <v>561</v>
      </c>
      <c r="K3561" t="s">
        <v>512</v>
      </c>
      <c r="L3561">
        <v>1</v>
      </c>
      <c r="M3561" t="s">
        <v>29</v>
      </c>
      <c r="N3561" t="s">
        <v>19</v>
      </c>
      <c r="P3561" cm="1">
        <f t="array" ref="P35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61" s="19" t="s">
        <v>406</v>
      </c>
    </row>
    <row r="3562" spans="2:18" hidden="1">
      <c r="B3562" t="s">
        <v>64</v>
      </c>
      <c r="C3562" t="s">
        <v>26</v>
      </c>
      <c r="D3562" t="s">
        <v>905</v>
      </c>
      <c r="E3562" t="s">
        <v>1595</v>
      </c>
      <c r="F3562" t="s">
        <v>986</v>
      </c>
      <c r="G3562" t="s">
        <v>512</v>
      </c>
      <c r="H3562">
        <v>1</v>
      </c>
      <c r="I3562" t="s">
        <v>752</v>
      </c>
      <c r="J3562" t="s">
        <v>955</v>
      </c>
      <c r="K3562" t="s">
        <v>512</v>
      </c>
      <c r="L3562">
        <v>1</v>
      </c>
      <c r="M3562" t="s">
        <v>29</v>
      </c>
      <c r="N3562" t="s">
        <v>19</v>
      </c>
      <c r="P3562" cm="1">
        <f t="array" ref="P35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62" s="19" t="s">
        <v>406</v>
      </c>
    </row>
    <row r="3563" spans="2:18" hidden="1">
      <c r="B3563" t="s">
        <v>64</v>
      </c>
      <c r="C3563" t="s">
        <v>26</v>
      </c>
      <c r="D3563" t="s">
        <v>905</v>
      </c>
      <c r="E3563" t="s">
        <v>1595</v>
      </c>
      <c r="F3563" t="s">
        <v>986</v>
      </c>
      <c r="G3563" t="s">
        <v>512</v>
      </c>
      <c r="H3563">
        <v>1</v>
      </c>
      <c r="I3563" t="s">
        <v>753</v>
      </c>
      <c r="J3563" t="s">
        <v>956</v>
      </c>
      <c r="K3563" t="s">
        <v>512</v>
      </c>
      <c r="L3563">
        <v>1</v>
      </c>
      <c r="M3563" t="s">
        <v>29</v>
      </c>
      <c r="N3563" t="s">
        <v>19</v>
      </c>
      <c r="P3563" cm="1">
        <f t="array" ref="P35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63" s="19" t="s">
        <v>406</v>
      </c>
    </row>
    <row r="3564" spans="2:18" hidden="1">
      <c r="B3564" t="s">
        <v>64</v>
      </c>
      <c r="C3564" t="s">
        <v>26</v>
      </c>
      <c r="D3564" t="s">
        <v>905</v>
      </c>
      <c r="E3564" t="s">
        <v>1595</v>
      </c>
      <c r="F3564" t="s">
        <v>986</v>
      </c>
      <c r="G3564" t="s">
        <v>512</v>
      </c>
      <c r="H3564">
        <v>1</v>
      </c>
      <c r="I3564" t="s">
        <v>755</v>
      </c>
      <c r="J3564" t="s">
        <v>957</v>
      </c>
      <c r="K3564" t="s">
        <v>512</v>
      </c>
      <c r="L3564">
        <v>1</v>
      </c>
      <c r="M3564" t="s">
        <v>29</v>
      </c>
      <c r="N3564" t="s">
        <v>19</v>
      </c>
      <c r="P3564" cm="1">
        <f t="array" ref="P35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64" s="19" t="s">
        <v>406</v>
      </c>
    </row>
    <row r="3565" spans="2:18" hidden="1">
      <c r="B3565" t="s">
        <v>64</v>
      </c>
      <c r="C3565" t="s">
        <v>26</v>
      </c>
      <c r="D3565" t="s">
        <v>905</v>
      </c>
      <c r="E3565" t="s">
        <v>1595</v>
      </c>
      <c r="F3565" t="s">
        <v>986</v>
      </c>
      <c r="G3565" t="s">
        <v>512</v>
      </c>
      <c r="H3565">
        <v>1</v>
      </c>
      <c r="I3565" t="s">
        <v>757</v>
      </c>
      <c r="J3565" t="s">
        <v>958</v>
      </c>
      <c r="K3565" t="s">
        <v>512</v>
      </c>
      <c r="L3565">
        <v>1</v>
      </c>
      <c r="M3565" t="s">
        <v>29</v>
      </c>
      <c r="N3565" t="s">
        <v>19</v>
      </c>
      <c r="P3565" cm="1">
        <f t="array" ref="P35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65" s="19" t="s">
        <v>406</v>
      </c>
    </row>
    <row r="3566" spans="2:18" hidden="1">
      <c r="B3566" t="s">
        <v>63</v>
      </c>
      <c r="C3566" t="s">
        <v>27</v>
      </c>
      <c r="D3566" t="s">
        <v>30</v>
      </c>
      <c r="E3566" t="s">
        <v>1596</v>
      </c>
      <c r="F3566" t="s">
        <v>986</v>
      </c>
      <c r="G3566" t="s">
        <v>68</v>
      </c>
      <c r="H3566">
        <v>1</v>
      </c>
      <c r="I3566" t="s">
        <v>91</v>
      </c>
      <c r="J3566" t="s">
        <v>233</v>
      </c>
      <c r="K3566" t="s">
        <v>68</v>
      </c>
      <c r="L3566">
        <v>36</v>
      </c>
      <c r="M3566" t="s">
        <v>28</v>
      </c>
      <c r="N3566" t="s">
        <v>31</v>
      </c>
      <c r="P3566" cm="1">
        <f t="array" ref="P356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66" s="19" t="s">
        <v>406</v>
      </c>
    </row>
    <row r="3567" spans="2:18" hidden="1">
      <c r="B3567" t="s">
        <v>63</v>
      </c>
      <c r="C3567" t="s">
        <v>27</v>
      </c>
      <c r="D3567" t="s">
        <v>30</v>
      </c>
      <c r="E3567" t="s">
        <v>1596</v>
      </c>
      <c r="F3567" t="s">
        <v>986</v>
      </c>
      <c r="G3567" t="s">
        <v>68</v>
      </c>
      <c r="H3567">
        <v>1</v>
      </c>
      <c r="I3567" t="s">
        <v>87</v>
      </c>
      <c r="J3567" t="s">
        <v>236</v>
      </c>
      <c r="K3567" t="s">
        <v>68</v>
      </c>
      <c r="L3567">
        <v>42</v>
      </c>
      <c r="M3567" t="s">
        <v>28</v>
      </c>
      <c r="N3567" t="s">
        <v>31</v>
      </c>
      <c r="P3567" cm="1">
        <f t="array" ref="P356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67" s="19" t="s">
        <v>406</v>
      </c>
    </row>
    <row r="3568" spans="2:18" hidden="1">
      <c r="B3568" t="s">
        <v>63</v>
      </c>
      <c r="C3568" t="s">
        <v>27</v>
      </c>
      <c r="D3568" t="s">
        <v>30</v>
      </c>
      <c r="E3568" t="s">
        <v>1596</v>
      </c>
      <c r="F3568" t="s">
        <v>986</v>
      </c>
      <c r="G3568" t="s">
        <v>68</v>
      </c>
      <c r="H3568">
        <v>1</v>
      </c>
      <c r="I3568" t="s">
        <v>248</v>
      </c>
      <c r="J3568" t="s">
        <v>968</v>
      </c>
      <c r="K3568" t="s">
        <v>106</v>
      </c>
      <c r="L3568">
        <v>1.2867120000000001</v>
      </c>
      <c r="M3568" t="s">
        <v>29</v>
      </c>
      <c r="N3568" t="s">
        <v>38</v>
      </c>
      <c r="P3568" cm="1">
        <f t="array" ref="P356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68" s="19" t="s">
        <v>406</v>
      </c>
    </row>
    <row r="3569" spans="2:18" hidden="1">
      <c r="B3569" t="s">
        <v>63</v>
      </c>
      <c r="C3569" t="s">
        <v>27</v>
      </c>
      <c r="D3569" t="s">
        <v>30</v>
      </c>
      <c r="E3569" t="s">
        <v>1596</v>
      </c>
      <c r="F3569" t="s">
        <v>986</v>
      </c>
      <c r="G3569" t="s">
        <v>68</v>
      </c>
      <c r="H3569">
        <v>1</v>
      </c>
      <c r="I3569" t="s">
        <v>277</v>
      </c>
      <c r="J3569" t="s">
        <v>993</v>
      </c>
      <c r="K3569" t="s">
        <v>68</v>
      </c>
      <c r="L3569">
        <v>1</v>
      </c>
      <c r="M3569" t="s">
        <v>29</v>
      </c>
      <c r="N3569" t="s">
        <v>34</v>
      </c>
      <c r="P3569" cm="1">
        <f t="array" ref="P356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569" s="19" t="s">
        <v>406</v>
      </c>
    </row>
    <row r="3570" spans="2:18" hidden="1">
      <c r="B3570" t="s">
        <v>63</v>
      </c>
      <c r="C3570" t="s">
        <v>27</v>
      </c>
      <c r="D3570" t="s">
        <v>30</v>
      </c>
      <c r="E3570" t="s">
        <v>1596</v>
      </c>
      <c r="F3570" t="s">
        <v>986</v>
      </c>
      <c r="G3570" t="s">
        <v>68</v>
      </c>
      <c r="H3570">
        <v>1</v>
      </c>
      <c r="I3570" t="s">
        <v>994</v>
      </c>
      <c r="J3570" t="s">
        <v>995</v>
      </c>
      <c r="K3570" t="s">
        <v>68</v>
      </c>
      <c r="L3570">
        <v>1</v>
      </c>
      <c r="M3570" t="s">
        <v>29</v>
      </c>
      <c r="N3570" t="s">
        <v>35</v>
      </c>
      <c r="P3570" cm="1">
        <f t="array" ref="P357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570" s="19" t="s">
        <v>406</v>
      </c>
    </row>
    <row r="3571" spans="2:18" hidden="1">
      <c r="B3571" t="s">
        <v>63</v>
      </c>
      <c r="C3571" t="s">
        <v>27</v>
      </c>
      <c r="D3571" t="s">
        <v>30</v>
      </c>
      <c r="E3571" t="s">
        <v>1596</v>
      </c>
      <c r="F3571" t="s">
        <v>986</v>
      </c>
      <c r="G3571" t="s">
        <v>68</v>
      </c>
      <c r="H3571">
        <v>1</v>
      </c>
      <c r="I3571" t="s">
        <v>227</v>
      </c>
      <c r="J3571" t="s">
        <v>228</v>
      </c>
      <c r="K3571" t="s">
        <v>23</v>
      </c>
      <c r="L3571">
        <v>1.252</v>
      </c>
      <c r="M3571" t="s">
        <v>29</v>
      </c>
      <c r="N3571" t="s">
        <v>41</v>
      </c>
      <c r="P3571" cm="1">
        <f t="array" ref="P357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571" s="19" t="s">
        <v>406</v>
      </c>
    </row>
    <row r="3572" spans="2:18" hidden="1">
      <c r="B3572" t="s">
        <v>64</v>
      </c>
      <c r="C3572" t="s">
        <v>26</v>
      </c>
      <c r="D3572" t="s">
        <v>905</v>
      </c>
      <c r="E3572" t="s">
        <v>1597</v>
      </c>
      <c r="F3572" t="s">
        <v>998</v>
      </c>
      <c r="G3572" t="s">
        <v>68</v>
      </c>
      <c r="H3572">
        <v>1</v>
      </c>
      <c r="I3572" t="s">
        <v>229</v>
      </c>
      <c r="J3572" t="s">
        <v>230</v>
      </c>
      <c r="K3572" t="s">
        <v>23</v>
      </c>
      <c r="L3572">
        <v>7.2569999999999997</v>
      </c>
      <c r="M3572" t="s">
        <v>28</v>
      </c>
      <c r="N3572" t="s">
        <v>36</v>
      </c>
      <c r="P3572" cm="1">
        <f t="array" ref="P35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72" s="19" t="s">
        <v>406</v>
      </c>
    </row>
    <row r="3573" spans="2:18" hidden="1">
      <c r="B3573" t="s">
        <v>64</v>
      </c>
      <c r="C3573" t="s">
        <v>26</v>
      </c>
      <c r="D3573" t="s">
        <v>905</v>
      </c>
      <c r="E3573" t="s">
        <v>1597</v>
      </c>
      <c r="F3573" t="s">
        <v>998</v>
      </c>
      <c r="G3573" t="s">
        <v>68</v>
      </c>
      <c r="H3573">
        <v>1</v>
      </c>
      <c r="I3573" t="s">
        <v>1598</v>
      </c>
      <c r="J3573" t="s">
        <v>998</v>
      </c>
      <c r="K3573" t="s">
        <v>68</v>
      </c>
      <c r="L3573">
        <v>1</v>
      </c>
      <c r="M3573" t="s">
        <v>28</v>
      </c>
      <c r="N3573" t="s">
        <v>30</v>
      </c>
      <c r="P3573" cm="1">
        <f t="array" ref="P35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73" s="19" t="s">
        <v>406</v>
      </c>
    </row>
    <row r="3574" spans="2:18" hidden="1">
      <c r="B3574" t="s">
        <v>64</v>
      </c>
      <c r="C3574" t="s">
        <v>26</v>
      </c>
      <c r="D3574" t="s">
        <v>905</v>
      </c>
      <c r="E3574" t="s">
        <v>1597</v>
      </c>
      <c r="F3574" t="s">
        <v>998</v>
      </c>
      <c r="G3574" t="s">
        <v>68</v>
      </c>
      <c r="H3574">
        <v>1</v>
      </c>
      <c r="I3574" t="s">
        <v>1000</v>
      </c>
      <c r="J3574" t="s">
        <v>1001</v>
      </c>
      <c r="K3574" t="s">
        <v>68</v>
      </c>
      <c r="L3574">
        <v>1</v>
      </c>
      <c r="M3574" t="s">
        <v>29</v>
      </c>
      <c r="N3574" t="s">
        <v>43</v>
      </c>
      <c r="P3574" cm="1">
        <f t="array" ref="P35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74" s="19" t="s">
        <v>406</v>
      </c>
    </row>
    <row r="3575" spans="2:18" hidden="1">
      <c r="B3575" t="s">
        <v>64</v>
      </c>
      <c r="C3575" t="s">
        <v>26</v>
      </c>
      <c r="D3575" t="s">
        <v>905</v>
      </c>
      <c r="E3575" t="s">
        <v>1597</v>
      </c>
      <c r="F3575" t="s">
        <v>998</v>
      </c>
      <c r="G3575" t="s">
        <v>512</v>
      </c>
      <c r="H3575">
        <v>1</v>
      </c>
      <c r="I3575" t="s">
        <v>515</v>
      </c>
      <c r="J3575" t="s">
        <v>516</v>
      </c>
      <c r="K3575" t="s">
        <v>512</v>
      </c>
      <c r="L3575">
        <v>1</v>
      </c>
      <c r="M3575" t="s">
        <v>29</v>
      </c>
      <c r="N3575" t="s">
        <v>19</v>
      </c>
      <c r="P3575" cm="1">
        <f t="array" ref="P35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75" s="19" t="s">
        <v>406</v>
      </c>
    </row>
    <row r="3576" spans="2:18" hidden="1">
      <c r="B3576" t="s">
        <v>64</v>
      </c>
      <c r="C3576" t="s">
        <v>26</v>
      </c>
      <c r="D3576" t="s">
        <v>905</v>
      </c>
      <c r="E3576" t="s">
        <v>1597</v>
      </c>
      <c r="F3576" t="s">
        <v>998</v>
      </c>
      <c r="G3576" t="s">
        <v>512</v>
      </c>
      <c r="H3576">
        <v>1</v>
      </c>
      <c r="I3576" t="s">
        <v>671</v>
      </c>
      <c r="J3576" t="s">
        <v>672</v>
      </c>
      <c r="K3576" t="s">
        <v>512</v>
      </c>
      <c r="L3576">
        <v>1</v>
      </c>
      <c r="M3576" t="s">
        <v>29</v>
      </c>
      <c r="N3576" t="s">
        <v>19</v>
      </c>
      <c r="P3576" cm="1">
        <f t="array" ref="P35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76" s="19" t="s">
        <v>406</v>
      </c>
    </row>
    <row r="3577" spans="2:18" hidden="1">
      <c r="B3577" t="s">
        <v>64</v>
      </c>
      <c r="C3577" t="s">
        <v>26</v>
      </c>
      <c r="D3577" t="s">
        <v>905</v>
      </c>
      <c r="E3577" t="s">
        <v>1597</v>
      </c>
      <c r="F3577" t="s">
        <v>998</v>
      </c>
      <c r="G3577" t="s">
        <v>512</v>
      </c>
      <c r="H3577">
        <v>1</v>
      </c>
      <c r="I3577" t="s">
        <v>673</v>
      </c>
      <c r="J3577" t="s">
        <v>674</v>
      </c>
      <c r="K3577" t="s">
        <v>512</v>
      </c>
      <c r="L3577">
        <v>1</v>
      </c>
      <c r="M3577" t="s">
        <v>29</v>
      </c>
      <c r="N3577" t="s">
        <v>19</v>
      </c>
      <c r="P3577" cm="1">
        <f t="array" ref="P35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77" s="19" t="s">
        <v>406</v>
      </c>
    </row>
    <row r="3578" spans="2:18" hidden="1">
      <c r="B3578" t="s">
        <v>64</v>
      </c>
      <c r="C3578" t="s">
        <v>26</v>
      </c>
      <c r="D3578" t="s">
        <v>905</v>
      </c>
      <c r="E3578" t="s">
        <v>1597</v>
      </c>
      <c r="F3578" t="s">
        <v>998</v>
      </c>
      <c r="G3578" t="s">
        <v>512</v>
      </c>
      <c r="H3578">
        <v>1</v>
      </c>
      <c r="I3578" t="s">
        <v>650</v>
      </c>
      <c r="J3578" t="s">
        <v>651</v>
      </c>
      <c r="K3578" t="s">
        <v>512</v>
      </c>
      <c r="L3578">
        <v>1</v>
      </c>
      <c r="M3578" t="s">
        <v>29</v>
      </c>
      <c r="N3578" t="s">
        <v>19</v>
      </c>
      <c r="P3578" cm="1">
        <f t="array" ref="P35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78" s="19" t="s">
        <v>406</v>
      </c>
    </row>
    <row r="3579" spans="2:18" hidden="1">
      <c r="B3579" t="s">
        <v>64</v>
      </c>
      <c r="C3579" t="s">
        <v>26</v>
      </c>
      <c r="D3579" t="s">
        <v>905</v>
      </c>
      <c r="E3579" t="s">
        <v>1597</v>
      </c>
      <c r="F3579" t="s">
        <v>998</v>
      </c>
      <c r="G3579" t="s">
        <v>512</v>
      </c>
      <c r="H3579">
        <v>1</v>
      </c>
      <c r="I3579" t="s">
        <v>560</v>
      </c>
      <c r="J3579" t="s">
        <v>561</v>
      </c>
      <c r="K3579" t="s">
        <v>512</v>
      </c>
      <c r="L3579">
        <v>1</v>
      </c>
      <c r="M3579" t="s">
        <v>29</v>
      </c>
      <c r="N3579" t="s">
        <v>19</v>
      </c>
      <c r="P3579" cm="1">
        <f t="array" ref="P35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79" s="19" t="s">
        <v>406</v>
      </c>
    </row>
    <row r="3580" spans="2:18" hidden="1">
      <c r="B3580" t="s">
        <v>64</v>
      </c>
      <c r="C3580" t="s">
        <v>26</v>
      </c>
      <c r="D3580" t="s">
        <v>905</v>
      </c>
      <c r="E3580" t="s">
        <v>1597</v>
      </c>
      <c r="F3580" t="s">
        <v>998</v>
      </c>
      <c r="G3580" t="s">
        <v>512</v>
      </c>
      <c r="H3580">
        <v>1</v>
      </c>
      <c r="I3580" t="s">
        <v>752</v>
      </c>
      <c r="J3580" t="s">
        <v>955</v>
      </c>
      <c r="K3580" t="s">
        <v>512</v>
      </c>
      <c r="L3580">
        <v>1</v>
      </c>
      <c r="M3580" t="s">
        <v>29</v>
      </c>
      <c r="N3580" t="s">
        <v>19</v>
      </c>
      <c r="P3580" cm="1">
        <f t="array" ref="P35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80" s="19" t="s">
        <v>406</v>
      </c>
    </row>
    <row r="3581" spans="2:18" hidden="1">
      <c r="B3581" t="s">
        <v>64</v>
      </c>
      <c r="C3581" t="s">
        <v>26</v>
      </c>
      <c r="D3581" t="s">
        <v>905</v>
      </c>
      <c r="E3581" t="s">
        <v>1597</v>
      </c>
      <c r="F3581" t="s">
        <v>998</v>
      </c>
      <c r="G3581" t="s">
        <v>512</v>
      </c>
      <c r="H3581">
        <v>1</v>
      </c>
      <c r="I3581" t="s">
        <v>753</v>
      </c>
      <c r="J3581" t="s">
        <v>956</v>
      </c>
      <c r="K3581" t="s">
        <v>512</v>
      </c>
      <c r="L3581">
        <v>1</v>
      </c>
      <c r="M3581" t="s">
        <v>29</v>
      </c>
      <c r="N3581" t="s">
        <v>19</v>
      </c>
      <c r="P3581" cm="1">
        <f t="array" ref="P35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81" s="19" t="s">
        <v>406</v>
      </c>
    </row>
    <row r="3582" spans="2:18" hidden="1">
      <c r="B3582" t="s">
        <v>64</v>
      </c>
      <c r="C3582" t="s">
        <v>26</v>
      </c>
      <c r="D3582" t="s">
        <v>905</v>
      </c>
      <c r="E3582" t="s">
        <v>1597</v>
      </c>
      <c r="F3582" t="s">
        <v>998</v>
      </c>
      <c r="G3582" t="s">
        <v>512</v>
      </c>
      <c r="H3582">
        <v>1</v>
      </c>
      <c r="I3582" t="s">
        <v>755</v>
      </c>
      <c r="J3582" t="s">
        <v>957</v>
      </c>
      <c r="K3582" t="s">
        <v>512</v>
      </c>
      <c r="L3582">
        <v>1</v>
      </c>
      <c r="M3582" t="s">
        <v>29</v>
      </c>
      <c r="N3582" t="s">
        <v>19</v>
      </c>
      <c r="P3582" cm="1">
        <f t="array" ref="P35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82" s="19" t="s">
        <v>406</v>
      </c>
    </row>
    <row r="3583" spans="2:18" hidden="1">
      <c r="B3583" t="s">
        <v>64</v>
      </c>
      <c r="C3583" t="s">
        <v>26</v>
      </c>
      <c r="D3583" t="s">
        <v>905</v>
      </c>
      <c r="E3583" t="s">
        <v>1597</v>
      </c>
      <c r="F3583" t="s">
        <v>998</v>
      </c>
      <c r="G3583" t="s">
        <v>512</v>
      </c>
      <c r="H3583">
        <v>1</v>
      </c>
      <c r="I3583" t="s">
        <v>757</v>
      </c>
      <c r="J3583" t="s">
        <v>958</v>
      </c>
      <c r="K3583" t="s">
        <v>512</v>
      </c>
      <c r="L3583">
        <v>1</v>
      </c>
      <c r="M3583" t="s">
        <v>29</v>
      </c>
      <c r="N3583" t="s">
        <v>19</v>
      </c>
      <c r="P3583" cm="1">
        <f t="array" ref="P35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83" s="19" t="s">
        <v>406</v>
      </c>
    </row>
    <row r="3584" spans="2:18" hidden="1">
      <c r="B3584" t="s">
        <v>63</v>
      </c>
      <c r="C3584" t="s">
        <v>27</v>
      </c>
      <c r="D3584" t="s">
        <v>30</v>
      </c>
      <c r="E3584" t="s">
        <v>1598</v>
      </c>
      <c r="F3584" t="s">
        <v>998</v>
      </c>
      <c r="G3584" t="s">
        <v>68</v>
      </c>
      <c r="H3584">
        <v>1</v>
      </c>
      <c r="I3584" t="s">
        <v>91</v>
      </c>
      <c r="J3584" t="s">
        <v>233</v>
      </c>
      <c r="K3584" t="s">
        <v>68</v>
      </c>
      <c r="L3584">
        <v>48</v>
      </c>
      <c r="M3584" t="s">
        <v>28</v>
      </c>
      <c r="N3584" t="s">
        <v>31</v>
      </c>
      <c r="P3584" cm="1">
        <f t="array" ref="P358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84" s="19" t="s">
        <v>406</v>
      </c>
    </row>
    <row r="3585" spans="2:18" hidden="1">
      <c r="B3585" t="s">
        <v>63</v>
      </c>
      <c r="C3585" t="s">
        <v>27</v>
      </c>
      <c r="D3585" t="s">
        <v>30</v>
      </c>
      <c r="E3585" t="s">
        <v>1598</v>
      </c>
      <c r="F3585" t="s">
        <v>998</v>
      </c>
      <c r="G3585" t="s">
        <v>68</v>
      </c>
      <c r="H3585">
        <v>1</v>
      </c>
      <c r="I3585" t="s">
        <v>87</v>
      </c>
      <c r="J3585" t="s">
        <v>236</v>
      </c>
      <c r="K3585" t="s">
        <v>68</v>
      </c>
      <c r="L3585">
        <v>54</v>
      </c>
      <c r="M3585" t="s">
        <v>28</v>
      </c>
      <c r="N3585" t="s">
        <v>31</v>
      </c>
      <c r="P3585" cm="1">
        <f t="array" ref="P358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85" s="19" t="s">
        <v>406</v>
      </c>
    </row>
    <row r="3586" spans="2:18" hidden="1">
      <c r="B3586" t="s">
        <v>63</v>
      </c>
      <c r="C3586" t="s">
        <v>27</v>
      </c>
      <c r="D3586" t="s">
        <v>30</v>
      </c>
      <c r="E3586" t="s">
        <v>1598</v>
      </c>
      <c r="F3586" t="s">
        <v>998</v>
      </c>
      <c r="G3586" t="s">
        <v>68</v>
      </c>
      <c r="H3586">
        <v>1</v>
      </c>
      <c r="I3586" t="s">
        <v>248</v>
      </c>
      <c r="J3586" t="s">
        <v>968</v>
      </c>
      <c r="K3586" t="s">
        <v>106</v>
      </c>
      <c r="L3586">
        <v>1.715616</v>
      </c>
      <c r="M3586" t="s">
        <v>29</v>
      </c>
      <c r="N3586" t="s">
        <v>38</v>
      </c>
      <c r="P3586" cm="1">
        <f t="array" ref="P358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586" s="19" t="s">
        <v>406</v>
      </c>
    </row>
    <row r="3587" spans="2:18" hidden="1">
      <c r="B3587" t="s">
        <v>63</v>
      </c>
      <c r="C3587" t="s">
        <v>27</v>
      </c>
      <c r="D3587" t="s">
        <v>30</v>
      </c>
      <c r="E3587" t="s">
        <v>1598</v>
      </c>
      <c r="F3587" t="s">
        <v>998</v>
      </c>
      <c r="G3587" t="s">
        <v>68</v>
      </c>
      <c r="H3587">
        <v>1</v>
      </c>
      <c r="I3587" t="s">
        <v>280</v>
      </c>
      <c r="J3587" t="s">
        <v>1002</v>
      </c>
      <c r="K3587" t="s">
        <v>68</v>
      </c>
      <c r="L3587">
        <v>1</v>
      </c>
      <c r="M3587" t="s">
        <v>29</v>
      </c>
      <c r="N3587" t="s">
        <v>34</v>
      </c>
      <c r="P3587" cm="1">
        <f t="array" ref="P358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587" s="19" t="s">
        <v>406</v>
      </c>
    </row>
    <row r="3588" spans="2:18" hidden="1">
      <c r="B3588" t="s">
        <v>63</v>
      </c>
      <c r="C3588" t="s">
        <v>27</v>
      </c>
      <c r="D3588" t="s">
        <v>30</v>
      </c>
      <c r="E3588" t="s">
        <v>1598</v>
      </c>
      <c r="F3588" t="s">
        <v>998</v>
      </c>
      <c r="G3588" t="s">
        <v>68</v>
      </c>
      <c r="H3588">
        <v>1</v>
      </c>
      <c r="I3588" t="s">
        <v>1003</v>
      </c>
      <c r="J3588" t="s">
        <v>1004</v>
      </c>
      <c r="K3588" t="s">
        <v>68</v>
      </c>
      <c r="L3588">
        <v>1</v>
      </c>
      <c r="M3588" t="s">
        <v>29</v>
      </c>
      <c r="N3588" t="s">
        <v>35</v>
      </c>
      <c r="P3588" cm="1">
        <f t="array" ref="P358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588" s="19" t="s">
        <v>406</v>
      </c>
    </row>
    <row r="3589" spans="2:18" hidden="1">
      <c r="B3589" t="s">
        <v>63</v>
      </c>
      <c r="C3589" t="s">
        <v>27</v>
      </c>
      <c r="D3589" t="s">
        <v>30</v>
      </c>
      <c r="E3589" t="s">
        <v>1598</v>
      </c>
      <c r="F3589" t="s">
        <v>998</v>
      </c>
      <c r="G3589" t="s">
        <v>68</v>
      </c>
      <c r="H3589">
        <v>1</v>
      </c>
      <c r="I3589" t="s">
        <v>227</v>
      </c>
      <c r="J3589" t="s">
        <v>228</v>
      </c>
      <c r="K3589" t="s">
        <v>23</v>
      </c>
      <c r="L3589">
        <v>1.5</v>
      </c>
      <c r="M3589" t="s">
        <v>29</v>
      </c>
      <c r="N3589" t="s">
        <v>41</v>
      </c>
      <c r="P3589" cm="1">
        <f t="array" ref="P358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589" s="19" t="s">
        <v>406</v>
      </c>
    </row>
    <row r="3590" spans="2:18" hidden="1">
      <c r="B3590" t="s">
        <v>64</v>
      </c>
      <c r="C3590" t="s">
        <v>26</v>
      </c>
      <c r="D3590" t="s">
        <v>905</v>
      </c>
      <c r="E3590" t="s">
        <v>1599</v>
      </c>
      <c r="F3590" t="s">
        <v>330</v>
      </c>
      <c r="G3590" t="s">
        <v>68</v>
      </c>
      <c r="H3590">
        <v>1</v>
      </c>
      <c r="I3590" t="s">
        <v>229</v>
      </c>
      <c r="J3590" t="s">
        <v>230</v>
      </c>
      <c r="K3590" t="s">
        <v>23</v>
      </c>
      <c r="L3590">
        <v>7.0330000000000004</v>
      </c>
      <c r="M3590" t="s">
        <v>28</v>
      </c>
      <c r="N3590" t="s">
        <v>36</v>
      </c>
      <c r="P3590" cm="1">
        <f t="array" ref="P35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90" s="19" t="s">
        <v>406</v>
      </c>
    </row>
    <row r="3591" spans="2:18" hidden="1">
      <c r="B3591" t="s">
        <v>64</v>
      </c>
      <c r="C3591" t="s">
        <v>26</v>
      </c>
      <c r="D3591" t="s">
        <v>905</v>
      </c>
      <c r="E3591" t="s">
        <v>1599</v>
      </c>
      <c r="F3591" t="s">
        <v>330</v>
      </c>
      <c r="G3591" t="s">
        <v>68</v>
      </c>
      <c r="H3591">
        <v>1</v>
      </c>
      <c r="I3591" t="s">
        <v>1600</v>
      </c>
      <c r="J3591" t="s">
        <v>330</v>
      </c>
      <c r="K3591" t="s">
        <v>68</v>
      </c>
      <c r="L3591">
        <v>1</v>
      </c>
      <c r="M3591" t="s">
        <v>28</v>
      </c>
      <c r="N3591" t="s">
        <v>30</v>
      </c>
      <c r="P3591" cm="1">
        <f t="array" ref="P35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91" s="19" t="s">
        <v>406</v>
      </c>
    </row>
    <row r="3592" spans="2:18" hidden="1">
      <c r="B3592" t="s">
        <v>64</v>
      </c>
      <c r="C3592" t="s">
        <v>26</v>
      </c>
      <c r="D3592" t="s">
        <v>905</v>
      </c>
      <c r="E3592" t="s">
        <v>1599</v>
      </c>
      <c r="F3592" t="s">
        <v>330</v>
      </c>
      <c r="G3592" t="s">
        <v>68</v>
      </c>
      <c r="H3592">
        <v>1</v>
      </c>
      <c r="I3592" t="s">
        <v>493</v>
      </c>
      <c r="J3592" t="s">
        <v>1121</v>
      </c>
      <c r="K3592" t="s">
        <v>68</v>
      </c>
      <c r="L3592">
        <v>6</v>
      </c>
      <c r="M3592" t="s">
        <v>29</v>
      </c>
      <c r="N3592" t="s">
        <v>44</v>
      </c>
      <c r="P3592" cm="1">
        <f t="array" ref="P35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92" s="19" t="s">
        <v>406</v>
      </c>
    </row>
    <row r="3593" spans="2:18" hidden="1">
      <c r="B3593" t="s">
        <v>64</v>
      </c>
      <c r="C3593" t="s">
        <v>26</v>
      </c>
      <c r="D3593" t="s">
        <v>905</v>
      </c>
      <c r="E3593" t="s">
        <v>1599</v>
      </c>
      <c r="F3593" t="s">
        <v>330</v>
      </c>
      <c r="G3593" t="s">
        <v>68</v>
      </c>
      <c r="H3593">
        <v>1</v>
      </c>
      <c r="I3593" t="s">
        <v>509</v>
      </c>
      <c r="J3593" t="s">
        <v>1110</v>
      </c>
      <c r="K3593" t="s">
        <v>68</v>
      </c>
      <c r="L3593">
        <v>1</v>
      </c>
      <c r="M3593" t="s">
        <v>29</v>
      </c>
      <c r="N3593" t="s">
        <v>19</v>
      </c>
      <c r="P3593" cm="1">
        <f t="array" ref="P35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93" s="19" t="s">
        <v>406</v>
      </c>
    </row>
    <row r="3594" spans="2:18" hidden="1">
      <c r="B3594" t="s">
        <v>64</v>
      </c>
      <c r="C3594" t="s">
        <v>26</v>
      </c>
      <c r="D3594" t="s">
        <v>905</v>
      </c>
      <c r="E3594" t="s">
        <v>1599</v>
      </c>
      <c r="F3594" t="s">
        <v>330</v>
      </c>
      <c r="G3594" t="s">
        <v>512</v>
      </c>
      <c r="H3594">
        <v>1</v>
      </c>
      <c r="I3594" t="s">
        <v>515</v>
      </c>
      <c r="J3594" t="s">
        <v>516</v>
      </c>
      <c r="K3594" t="s">
        <v>512</v>
      </c>
      <c r="L3594">
        <v>1</v>
      </c>
      <c r="M3594" t="s">
        <v>29</v>
      </c>
      <c r="N3594" t="s">
        <v>19</v>
      </c>
      <c r="P3594" cm="1">
        <f t="array" ref="P35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94" s="19" t="s">
        <v>406</v>
      </c>
    </row>
    <row r="3595" spans="2:18" hidden="1">
      <c r="B3595" t="s">
        <v>64</v>
      </c>
      <c r="C3595" t="s">
        <v>26</v>
      </c>
      <c r="D3595" t="s">
        <v>905</v>
      </c>
      <c r="E3595" t="s">
        <v>1599</v>
      </c>
      <c r="F3595" t="s">
        <v>330</v>
      </c>
      <c r="G3595" t="s">
        <v>512</v>
      </c>
      <c r="H3595">
        <v>1</v>
      </c>
      <c r="I3595" t="s">
        <v>509</v>
      </c>
      <c r="J3595" t="s">
        <v>1110</v>
      </c>
      <c r="K3595" t="s">
        <v>512</v>
      </c>
      <c r="L3595">
        <v>2</v>
      </c>
      <c r="M3595" t="s">
        <v>29</v>
      </c>
      <c r="N3595" t="s">
        <v>19</v>
      </c>
      <c r="P3595" cm="1">
        <f t="array" ref="P35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95" s="19" t="s">
        <v>406</v>
      </c>
    </row>
    <row r="3596" spans="2:18" hidden="1">
      <c r="B3596" t="s">
        <v>64</v>
      </c>
      <c r="C3596" t="s">
        <v>26</v>
      </c>
      <c r="D3596" t="s">
        <v>905</v>
      </c>
      <c r="E3596" t="s">
        <v>1599</v>
      </c>
      <c r="F3596" t="s">
        <v>330</v>
      </c>
      <c r="G3596" t="s">
        <v>512</v>
      </c>
      <c r="H3596">
        <v>1</v>
      </c>
      <c r="I3596" t="s">
        <v>553</v>
      </c>
      <c r="J3596" t="s">
        <v>554</v>
      </c>
      <c r="K3596" t="s">
        <v>512</v>
      </c>
      <c r="L3596">
        <v>1</v>
      </c>
      <c r="M3596" t="s">
        <v>29</v>
      </c>
      <c r="N3596" t="s">
        <v>19</v>
      </c>
      <c r="P3596" cm="1">
        <f t="array" ref="P35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96" s="19" t="s">
        <v>406</v>
      </c>
    </row>
    <row r="3597" spans="2:18" hidden="1">
      <c r="B3597" t="s">
        <v>64</v>
      </c>
      <c r="C3597" t="s">
        <v>26</v>
      </c>
      <c r="D3597" t="s">
        <v>905</v>
      </c>
      <c r="E3597" t="s">
        <v>1599</v>
      </c>
      <c r="F3597" t="s">
        <v>330</v>
      </c>
      <c r="G3597" t="s">
        <v>512</v>
      </c>
      <c r="H3597">
        <v>1</v>
      </c>
      <c r="I3597" t="s">
        <v>555</v>
      </c>
      <c r="J3597" t="s">
        <v>552</v>
      </c>
      <c r="K3597" t="s">
        <v>512</v>
      </c>
      <c r="L3597">
        <v>1</v>
      </c>
      <c r="M3597" t="s">
        <v>29</v>
      </c>
      <c r="N3597" t="s">
        <v>19</v>
      </c>
      <c r="P3597" cm="1">
        <f t="array" ref="P35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97" s="19" t="s">
        <v>406</v>
      </c>
    </row>
    <row r="3598" spans="2:18" hidden="1">
      <c r="B3598" t="s">
        <v>64</v>
      </c>
      <c r="C3598" t="s">
        <v>26</v>
      </c>
      <c r="D3598" t="s">
        <v>905</v>
      </c>
      <c r="E3598" t="s">
        <v>1599</v>
      </c>
      <c r="F3598" t="s">
        <v>330</v>
      </c>
      <c r="G3598" t="s">
        <v>512</v>
      </c>
      <c r="H3598">
        <v>1</v>
      </c>
      <c r="I3598" t="s">
        <v>752</v>
      </c>
      <c r="J3598" t="s">
        <v>955</v>
      </c>
      <c r="K3598" t="s">
        <v>512</v>
      </c>
      <c r="L3598">
        <v>1</v>
      </c>
      <c r="M3598" t="s">
        <v>29</v>
      </c>
      <c r="N3598" t="s">
        <v>19</v>
      </c>
      <c r="P3598" cm="1">
        <f t="array" ref="P35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98" s="19" t="s">
        <v>406</v>
      </c>
    </row>
    <row r="3599" spans="2:18" hidden="1">
      <c r="B3599" t="s">
        <v>64</v>
      </c>
      <c r="C3599" t="s">
        <v>26</v>
      </c>
      <c r="D3599" t="s">
        <v>905</v>
      </c>
      <c r="E3599" t="s">
        <v>1599</v>
      </c>
      <c r="F3599" t="s">
        <v>330</v>
      </c>
      <c r="G3599" t="s">
        <v>512</v>
      </c>
      <c r="H3599">
        <v>1</v>
      </c>
      <c r="I3599" t="s">
        <v>753</v>
      </c>
      <c r="J3599" t="s">
        <v>956</v>
      </c>
      <c r="K3599" t="s">
        <v>512</v>
      </c>
      <c r="L3599">
        <v>1</v>
      </c>
      <c r="M3599" t="s">
        <v>29</v>
      </c>
      <c r="N3599" t="s">
        <v>19</v>
      </c>
      <c r="P3599" cm="1">
        <f t="array" ref="P35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599" s="19" t="s">
        <v>406</v>
      </c>
    </row>
    <row r="3600" spans="2:18" hidden="1">
      <c r="B3600" t="s">
        <v>64</v>
      </c>
      <c r="C3600" t="s">
        <v>26</v>
      </c>
      <c r="D3600" t="s">
        <v>905</v>
      </c>
      <c r="E3600" t="s">
        <v>1599</v>
      </c>
      <c r="F3600" t="s">
        <v>330</v>
      </c>
      <c r="G3600" t="s">
        <v>512</v>
      </c>
      <c r="H3600">
        <v>1</v>
      </c>
      <c r="I3600" t="s">
        <v>755</v>
      </c>
      <c r="J3600" t="s">
        <v>957</v>
      </c>
      <c r="K3600" t="s">
        <v>512</v>
      </c>
      <c r="L3600">
        <v>1</v>
      </c>
      <c r="M3600" t="s">
        <v>29</v>
      </c>
      <c r="N3600" t="s">
        <v>19</v>
      </c>
      <c r="P3600" cm="1">
        <f t="array" ref="P36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00" s="19" t="s">
        <v>406</v>
      </c>
    </row>
    <row r="3601" spans="2:18" hidden="1">
      <c r="B3601" t="s">
        <v>64</v>
      </c>
      <c r="C3601" t="s">
        <v>26</v>
      </c>
      <c r="D3601" t="s">
        <v>905</v>
      </c>
      <c r="E3601" t="s">
        <v>1599</v>
      </c>
      <c r="F3601" t="s">
        <v>330</v>
      </c>
      <c r="G3601" t="s">
        <v>512</v>
      </c>
      <c r="H3601">
        <v>1</v>
      </c>
      <c r="I3601" t="s">
        <v>757</v>
      </c>
      <c r="J3601" t="s">
        <v>958</v>
      </c>
      <c r="K3601" t="s">
        <v>512</v>
      </c>
      <c r="L3601">
        <v>1</v>
      </c>
      <c r="M3601" t="s">
        <v>29</v>
      </c>
      <c r="N3601" t="s">
        <v>19</v>
      </c>
      <c r="P3601" cm="1">
        <f t="array" ref="P36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01" s="19" t="s">
        <v>406</v>
      </c>
    </row>
    <row r="3602" spans="2:18" hidden="1">
      <c r="B3602" t="s">
        <v>63</v>
      </c>
      <c r="C3602" t="s">
        <v>27</v>
      </c>
      <c r="D3602" t="s">
        <v>30</v>
      </c>
      <c r="E3602" t="s">
        <v>1600</v>
      </c>
      <c r="F3602" t="s">
        <v>330</v>
      </c>
      <c r="G3602" t="s">
        <v>68</v>
      </c>
      <c r="H3602">
        <v>1</v>
      </c>
      <c r="I3602" t="s">
        <v>101</v>
      </c>
      <c r="J3602" t="s">
        <v>232</v>
      </c>
      <c r="K3602" t="s">
        <v>68</v>
      </c>
      <c r="L3602">
        <v>42</v>
      </c>
      <c r="M3602" t="s">
        <v>28</v>
      </c>
      <c r="N3602" t="s">
        <v>31</v>
      </c>
      <c r="P3602" cm="1">
        <f t="array" ref="P360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02" s="19" t="s">
        <v>406</v>
      </c>
    </row>
    <row r="3603" spans="2:18" hidden="1">
      <c r="B3603" t="s">
        <v>63</v>
      </c>
      <c r="C3603" t="s">
        <v>27</v>
      </c>
      <c r="D3603" t="s">
        <v>30</v>
      </c>
      <c r="E3603" t="s">
        <v>1600</v>
      </c>
      <c r="F3603" t="s">
        <v>330</v>
      </c>
      <c r="G3603" t="s">
        <v>68</v>
      </c>
      <c r="H3603">
        <v>1</v>
      </c>
      <c r="I3603" t="s">
        <v>97</v>
      </c>
      <c r="J3603" t="s">
        <v>318</v>
      </c>
      <c r="K3603" t="s">
        <v>68</v>
      </c>
      <c r="L3603">
        <v>48</v>
      </c>
      <c r="M3603" t="s">
        <v>28</v>
      </c>
      <c r="N3603" t="s">
        <v>31</v>
      </c>
      <c r="P3603" cm="1">
        <f t="array" ref="P360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03" s="19" t="s">
        <v>406</v>
      </c>
    </row>
    <row r="3604" spans="2:18" hidden="1">
      <c r="B3604" t="s">
        <v>63</v>
      </c>
      <c r="C3604" t="s">
        <v>27</v>
      </c>
      <c r="D3604" t="s">
        <v>30</v>
      </c>
      <c r="E3604" t="s">
        <v>1600</v>
      </c>
      <c r="F3604" t="s">
        <v>330</v>
      </c>
      <c r="G3604" t="s">
        <v>68</v>
      </c>
      <c r="H3604">
        <v>1</v>
      </c>
      <c r="I3604" t="s">
        <v>249</v>
      </c>
      <c r="J3604" t="s">
        <v>1270</v>
      </c>
      <c r="K3604" t="s">
        <v>106</v>
      </c>
      <c r="L3604">
        <v>1.839264</v>
      </c>
      <c r="M3604" t="s">
        <v>29</v>
      </c>
      <c r="N3604" t="s">
        <v>38</v>
      </c>
      <c r="P3604" cm="1">
        <f t="array" ref="P360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04" s="19" t="s">
        <v>406</v>
      </c>
    </row>
    <row r="3605" spans="2:18" hidden="1">
      <c r="B3605" t="s">
        <v>63</v>
      </c>
      <c r="C3605" t="s">
        <v>27</v>
      </c>
      <c r="D3605" t="s">
        <v>30</v>
      </c>
      <c r="E3605" t="s">
        <v>1600</v>
      </c>
      <c r="F3605" t="s">
        <v>330</v>
      </c>
      <c r="G3605" t="s">
        <v>68</v>
      </c>
      <c r="H3605">
        <v>1</v>
      </c>
      <c r="I3605" t="s">
        <v>255</v>
      </c>
      <c r="J3605" t="s">
        <v>1271</v>
      </c>
      <c r="K3605" t="s">
        <v>68</v>
      </c>
      <c r="L3605">
        <v>1</v>
      </c>
      <c r="M3605" t="s">
        <v>29</v>
      </c>
      <c r="N3605" t="s">
        <v>34</v>
      </c>
      <c r="P3605" cm="1">
        <f t="array" ref="P3605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605" s="19" t="s">
        <v>406</v>
      </c>
    </row>
    <row r="3606" spans="2:18" hidden="1">
      <c r="B3606" t="s">
        <v>63</v>
      </c>
      <c r="C3606" t="s">
        <v>27</v>
      </c>
      <c r="D3606" t="s">
        <v>30</v>
      </c>
      <c r="E3606" t="s">
        <v>1600</v>
      </c>
      <c r="F3606" t="s">
        <v>330</v>
      </c>
      <c r="G3606" t="s">
        <v>68</v>
      </c>
      <c r="H3606">
        <v>1</v>
      </c>
      <c r="I3606" t="s">
        <v>289</v>
      </c>
      <c r="J3606" t="s">
        <v>1272</v>
      </c>
      <c r="K3606" t="s">
        <v>68</v>
      </c>
      <c r="L3606">
        <v>1</v>
      </c>
      <c r="M3606" t="s">
        <v>29</v>
      </c>
      <c r="N3606" t="s">
        <v>35</v>
      </c>
      <c r="P3606" cm="1">
        <f t="array" ref="P3606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606" s="19" t="s">
        <v>406</v>
      </c>
    </row>
    <row r="3607" spans="2:18" hidden="1">
      <c r="B3607" t="s">
        <v>63</v>
      </c>
      <c r="C3607" t="s">
        <v>27</v>
      </c>
      <c r="D3607" t="s">
        <v>30</v>
      </c>
      <c r="E3607" t="s">
        <v>1600</v>
      </c>
      <c r="F3607" t="s">
        <v>330</v>
      </c>
      <c r="G3607" t="s">
        <v>68</v>
      </c>
      <c r="H3607">
        <v>1</v>
      </c>
      <c r="I3607" t="s">
        <v>227</v>
      </c>
      <c r="J3607" t="s">
        <v>228</v>
      </c>
      <c r="K3607" t="s">
        <v>23</v>
      </c>
      <c r="L3607">
        <v>1.38</v>
      </c>
      <c r="M3607" t="s">
        <v>29</v>
      </c>
      <c r="N3607" t="s">
        <v>41</v>
      </c>
      <c r="P3607" cm="1">
        <f t="array" ref="P3607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607" s="19" t="s">
        <v>406</v>
      </c>
    </row>
    <row r="3608" spans="2:18" hidden="1">
      <c r="B3608" t="s">
        <v>64</v>
      </c>
      <c r="C3608" t="s">
        <v>26</v>
      </c>
      <c r="D3608" t="s">
        <v>905</v>
      </c>
      <c r="E3608" t="s">
        <v>1601</v>
      </c>
      <c r="F3608" t="s">
        <v>365</v>
      </c>
      <c r="G3608" t="s">
        <v>68</v>
      </c>
      <c r="H3608">
        <v>1</v>
      </c>
      <c r="I3608" t="s">
        <v>229</v>
      </c>
      <c r="J3608" t="s">
        <v>230</v>
      </c>
      <c r="K3608" t="s">
        <v>23</v>
      </c>
      <c r="L3608">
        <v>19.72</v>
      </c>
      <c r="M3608" t="s">
        <v>28</v>
      </c>
      <c r="N3608" t="s">
        <v>36</v>
      </c>
      <c r="P3608" cm="1">
        <f t="array" ref="P36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08" s="19" t="s">
        <v>406</v>
      </c>
    </row>
    <row r="3609" spans="2:18" hidden="1">
      <c r="B3609" t="s">
        <v>64</v>
      </c>
      <c r="C3609" t="s">
        <v>26</v>
      </c>
      <c r="D3609" t="s">
        <v>905</v>
      </c>
      <c r="E3609" t="s">
        <v>1601</v>
      </c>
      <c r="F3609" t="s">
        <v>365</v>
      </c>
      <c r="G3609" t="s">
        <v>68</v>
      </c>
      <c r="H3609">
        <v>1</v>
      </c>
      <c r="I3609" t="s">
        <v>1602</v>
      </c>
      <c r="J3609" t="s">
        <v>365</v>
      </c>
      <c r="K3609" t="s">
        <v>68</v>
      </c>
      <c r="L3609">
        <v>1</v>
      </c>
      <c r="M3609" t="s">
        <v>28</v>
      </c>
      <c r="N3609" t="s">
        <v>30</v>
      </c>
      <c r="P3609" cm="1">
        <f t="array" ref="P36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09" s="19" t="s">
        <v>406</v>
      </c>
    </row>
    <row r="3610" spans="2:18" hidden="1">
      <c r="B3610" t="s">
        <v>64</v>
      </c>
      <c r="C3610" t="s">
        <v>26</v>
      </c>
      <c r="D3610" t="s">
        <v>905</v>
      </c>
      <c r="E3610" t="s">
        <v>1601</v>
      </c>
      <c r="F3610" t="s">
        <v>365</v>
      </c>
      <c r="G3610" t="s">
        <v>68</v>
      </c>
      <c r="H3610">
        <v>1</v>
      </c>
      <c r="I3610" t="s">
        <v>496</v>
      </c>
      <c r="J3610" t="s">
        <v>1026</v>
      </c>
      <c r="K3610" t="s">
        <v>68</v>
      </c>
      <c r="L3610">
        <v>6</v>
      </c>
      <c r="M3610" t="s">
        <v>29</v>
      </c>
      <c r="N3610" t="s">
        <v>44</v>
      </c>
      <c r="P3610" cm="1">
        <f t="array" ref="P36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10" s="19" t="s">
        <v>406</v>
      </c>
    </row>
    <row r="3611" spans="2:18" hidden="1">
      <c r="B3611" t="s">
        <v>64</v>
      </c>
      <c r="C3611" t="s">
        <v>26</v>
      </c>
      <c r="D3611" t="s">
        <v>905</v>
      </c>
      <c r="E3611" t="s">
        <v>1601</v>
      </c>
      <c r="F3611" t="s">
        <v>365</v>
      </c>
      <c r="G3611" t="s">
        <v>68</v>
      </c>
      <c r="H3611">
        <v>1</v>
      </c>
      <c r="I3611" t="s">
        <v>509</v>
      </c>
      <c r="J3611" t="s">
        <v>1110</v>
      </c>
      <c r="K3611" t="s">
        <v>68</v>
      </c>
      <c r="L3611">
        <v>1</v>
      </c>
      <c r="M3611" t="s">
        <v>29</v>
      </c>
      <c r="N3611" t="s">
        <v>19</v>
      </c>
      <c r="P3611" cm="1">
        <f t="array" ref="P36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11" s="19" t="s">
        <v>406</v>
      </c>
    </row>
    <row r="3612" spans="2:18" hidden="1">
      <c r="B3612" t="s">
        <v>64</v>
      </c>
      <c r="C3612" t="s">
        <v>26</v>
      </c>
      <c r="D3612" t="s">
        <v>905</v>
      </c>
      <c r="E3612" t="s">
        <v>1601</v>
      </c>
      <c r="F3612" t="s">
        <v>365</v>
      </c>
      <c r="G3612" t="s">
        <v>512</v>
      </c>
      <c r="H3612">
        <v>1</v>
      </c>
      <c r="I3612" t="s">
        <v>632</v>
      </c>
      <c r="J3612" t="s">
        <v>633</v>
      </c>
      <c r="K3612" t="s">
        <v>512</v>
      </c>
      <c r="L3612">
        <v>1</v>
      </c>
      <c r="M3612" t="s">
        <v>29</v>
      </c>
      <c r="N3612" t="s">
        <v>19</v>
      </c>
      <c r="P3612" cm="1">
        <f t="array" ref="P36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12" s="19" t="s">
        <v>406</v>
      </c>
    </row>
    <row r="3613" spans="2:18" hidden="1">
      <c r="B3613" t="s">
        <v>64</v>
      </c>
      <c r="C3613" t="s">
        <v>26</v>
      </c>
      <c r="D3613" t="s">
        <v>905</v>
      </c>
      <c r="E3613" t="s">
        <v>1601</v>
      </c>
      <c r="F3613" t="s">
        <v>365</v>
      </c>
      <c r="G3613" t="s">
        <v>512</v>
      </c>
      <c r="H3613">
        <v>1</v>
      </c>
      <c r="I3613" t="s">
        <v>634</v>
      </c>
      <c r="J3613" t="s">
        <v>635</v>
      </c>
      <c r="K3613" t="s">
        <v>512</v>
      </c>
      <c r="L3613">
        <v>1</v>
      </c>
      <c r="M3613" t="s">
        <v>29</v>
      </c>
      <c r="N3613" t="s">
        <v>19</v>
      </c>
      <c r="P3613" cm="1">
        <f t="array" ref="P36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13" s="19" t="s">
        <v>406</v>
      </c>
    </row>
    <row r="3614" spans="2:18" hidden="1">
      <c r="B3614" t="s">
        <v>63</v>
      </c>
      <c r="C3614" t="s">
        <v>27</v>
      </c>
      <c r="D3614" t="s">
        <v>30</v>
      </c>
      <c r="E3614" t="s">
        <v>1602</v>
      </c>
      <c r="F3614" t="s">
        <v>365</v>
      </c>
      <c r="G3614" t="s">
        <v>68</v>
      </c>
      <c r="H3614">
        <v>1</v>
      </c>
      <c r="I3614" t="s">
        <v>911</v>
      </c>
      <c r="J3614" t="s">
        <v>913</v>
      </c>
      <c r="K3614" t="s">
        <v>68</v>
      </c>
      <c r="L3614">
        <v>78</v>
      </c>
      <c r="M3614" t="s">
        <v>28</v>
      </c>
      <c r="N3614" t="s">
        <v>32</v>
      </c>
      <c r="P3614" cm="1">
        <f t="array" ref="P361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14" s="19" t="s">
        <v>406</v>
      </c>
    </row>
    <row r="3615" spans="2:18" hidden="1">
      <c r="B3615" t="s">
        <v>63</v>
      </c>
      <c r="C3615" t="s">
        <v>27</v>
      </c>
      <c r="D3615" t="s">
        <v>30</v>
      </c>
      <c r="E3615" t="s">
        <v>1602</v>
      </c>
      <c r="F3615" t="s">
        <v>365</v>
      </c>
      <c r="G3615" t="s">
        <v>68</v>
      </c>
      <c r="H3615">
        <v>1</v>
      </c>
      <c r="I3615" t="s">
        <v>910</v>
      </c>
      <c r="J3615" t="s">
        <v>912</v>
      </c>
      <c r="K3615" t="s">
        <v>68</v>
      </c>
      <c r="L3615">
        <v>84</v>
      </c>
      <c r="M3615" t="s">
        <v>28</v>
      </c>
      <c r="N3615" t="s">
        <v>32</v>
      </c>
      <c r="P3615" cm="1">
        <f t="array" ref="P361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15" s="19" t="s">
        <v>406</v>
      </c>
    </row>
    <row r="3616" spans="2:18" hidden="1">
      <c r="B3616" t="s">
        <v>63</v>
      </c>
      <c r="C3616" t="s">
        <v>27</v>
      </c>
      <c r="D3616" t="s">
        <v>30</v>
      </c>
      <c r="E3616" t="s">
        <v>1602</v>
      </c>
      <c r="F3616" t="s">
        <v>365</v>
      </c>
      <c r="G3616" t="s">
        <v>68</v>
      </c>
      <c r="H3616">
        <v>1</v>
      </c>
      <c r="I3616" t="s">
        <v>248</v>
      </c>
      <c r="J3616" t="s">
        <v>968</v>
      </c>
      <c r="K3616" t="s">
        <v>106</v>
      </c>
      <c r="L3616">
        <v>3.315312</v>
      </c>
      <c r="M3616" t="s">
        <v>29</v>
      </c>
      <c r="N3616" t="s">
        <v>38</v>
      </c>
      <c r="P3616" cm="1">
        <f t="array" ref="P361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16" s="19" t="s">
        <v>406</v>
      </c>
    </row>
    <row r="3617" spans="2:18" hidden="1">
      <c r="B3617" t="s">
        <v>63</v>
      </c>
      <c r="C3617" t="s">
        <v>27</v>
      </c>
      <c r="D3617" t="s">
        <v>30</v>
      </c>
      <c r="E3617" t="s">
        <v>1602</v>
      </c>
      <c r="F3617" t="s">
        <v>365</v>
      </c>
      <c r="G3617" t="s">
        <v>68</v>
      </c>
      <c r="H3617">
        <v>1</v>
      </c>
      <c r="I3617" t="s">
        <v>267</v>
      </c>
      <c r="J3617" t="s">
        <v>1250</v>
      </c>
      <c r="K3617" t="s">
        <v>68</v>
      </c>
      <c r="L3617">
        <v>1</v>
      </c>
      <c r="M3617" t="s">
        <v>29</v>
      </c>
      <c r="N3617" t="s">
        <v>34</v>
      </c>
      <c r="P3617" cm="1">
        <f t="array" ref="P361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617" s="19" t="s">
        <v>406</v>
      </c>
    </row>
    <row r="3618" spans="2:18" hidden="1">
      <c r="B3618" t="s">
        <v>63</v>
      </c>
      <c r="C3618" t="s">
        <v>27</v>
      </c>
      <c r="D3618" t="s">
        <v>30</v>
      </c>
      <c r="E3618" t="s">
        <v>1602</v>
      </c>
      <c r="F3618" t="s">
        <v>365</v>
      </c>
      <c r="G3618" t="s">
        <v>68</v>
      </c>
      <c r="H3618">
        <v>1</v>
      </c>
      <c r="I3618" t="s">
        <v>305</v>
      </c>
      <c r="J3618" t="s">
        <v>1251</v>
      </c>
      <c r="K3618" t="s">
        <v>68</v>
      </c>
      <c r="L3618">
        <v>1</v>
      </c>
      <c r="M3618" t="s">
        <v>29</v>
      </c>
      <c r="N3618" t="s">
        <v>35</v>
      </c>
      <c r="P3618" cm="1">
        <f t="array" ref="P361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618" s="19" t="s">
        <v>406</v>
      </c>
    </row>
    <row r="3619" spans="2:18" hidden="1">
      <c r="B3619" t="s">
        <v>63</v>
      </c>
      <c r="C3619" t="s">
        <v>27</v>
      </c>
      <c r="D3619" t="s">
        <v>30</v>
      </c>
      <c r="E3619" t="s">
        <v>1602</v>
      </c>
      <c r="F3619" t="s">
        <v>365</v>
      </c>
      <c r="G3619" t="s">
        <v>68</v>
      </c>
      <c r="H3619">
        <v>1</v>
      </c>
      <c r="I3619" t="s">
        <v>227</v>
      </c>
      <c r="J3619" t="s">
        <v>228</v>
      </c>
      <c r="K3619" t="s">
        <v>23</v>
      </c>
      <c r="L3619">
        <v>3.1</v>
      </c>
      <c r="M3619" t="s">
        <v>29</v>
      </c>
      <c r="N3619" t="s">
        <v>41</v>
      </c>
      <c r="P3619" cm="1">
        <f t="array" ref="P361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619" s="19" t="s">
        <v>406</v>
      </c>
    </row>
    <row r="3620" spans="2:18" hidden="1">
      <c r="B3620" t="s">
        <v>64</v>
      </c>
      <c r="C3620" t="s">
        <v>26</v>
      </c>
      <c r="D3620" t="s">
        <v>1418</v>
      </c>
      <c r="E3620" t="s">
        <v>1603</v>
      </c>
      <c r="F3620" t="s">
        <v>975</v>
      </c>
      <c r="G3620" t="s">
        <v>68</v>
      </c>
      <c r="H3620">
        <v>1</v>
      </c>
      <c r="I3620" t="s">
        <v>229</v>
      </c>
      <c r="J3620" t="s">
        <v>230</v>
      </c>
      <c r="K3620" t="s">
        <v>23</v>
      </c>
      <c r="L3620">
        <v>4.3810000000000002</v>
      </c>
      <c r="M3620" t="s">
        <v>28</v>
      </c>
      <c r="N3620" t="s">
        <v>36</v>
      </c>
      <c r="P3620" cm="1">
        <f t="array" ref="P36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20" s="19" t="s">
        <v>406</v>
      </c>
    </row>
    <row r="3621" spans="2:18" hidden="1">
      <c r="B3621" t="s">
        <v>64</v>
      </c>
      <c r="C3621" t="s">
        <v>26</v>
      </c>
      <c r="D3621" t="s">
        <v>1418</v>
      </c>
      <c r="E3621" t="s">
        <v>1603</v>
      </c>
      <c r="F3621" t="s">
        <v>975</v>
      </c>
      <c r="G3621" t="s">
        <v>68</v>
      </c>
      <c r="H3621">
        <v>1</v>
      </c>
      <c r="I3621" t="s">
        <v>1604</v>
      </c>
      <c r="J3621" t="s">
        <v>975</v>
      </c>
      <c r="K3621" t="s">
        <v>68</v>
      </c>
      <c r="L3621">
        <v>1</v>
      </c>
      <c r="M3621" t="s">
        <v>28</v>
      </c>
      <c r="N3621" t="s">
        <v>30</v>
      </c>
      <c r="P3621" cm="1">
        <f t="array" ref="P36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21" s="19" t="s">
        <v>406</v>
      </c>
    </row>
    <row r="3622" spans="2:18" hidden="1">
      <c r="B3622" t="s">
        <v>64</v>
      </c>
      <c r="C3622" t="s">
        <v>26</v>
      </c>
      <c r="D3622" t="s">
        <v>1418</v>
      </c>
      <c r="E3622" t="s">
        <v>1603</v>
      </c>
      <c r="F3622" t="s">
        <v>975</v>
      </c>
      <c r="G3622" t="s">
        <v>68</v>
      </c>
      <c r="H3622">
        <v>1</v>
      </c>
      <c r="I3622" t="s">
        <v>1463</v>
      </c>
      <c r="J3622" t="s">
        <v>1464</v>
      </c>
      <c r="K3622" t="s">
        <v>68</v>
      </c>
      <c r="L3622">
        <v>1</v>
      </c>
      <c r="M3622" t="s">
        <v>29</v>
      </c>
      <c r="N3622" t="s">
        <v>43</v>
      </c>
      <c r="P3622" cm="1">
        <f t="array" ref="P36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22" s="19" t="s">
        <v>406</v>
      </c>
    </row>
    <row r="3623" spans="2:18" hidden="1">
      <c r="B3623" t="s">
        <v>64</v>
      </c>
      <c r="C3623" t="s">
        <v>26</v>
      </c>
      <c r="D3623" t="s">
        <v>1418</v>
      </c>
      <c r="E3623" t="s">
        <v>1603</v>
      </c>
      <c r="F3623" t="s">
        <v>975</v>
      </c>
      <c r="G3623" t="s">
        <v>512</v>
      </c>
      <c r="H3623">
        <v>1</v>
      </c>
      <c r="I3623" t="s">
        <v>1452</v>
      </c>
      <c r="J3623" t="s">
        <v>1453</v>
      </c>
      <c r="K3623" t="s">
        <v>512</v>
      </c>
      <c r="L3623">
        <v>1</v>
      </c>
      <c r="M3623" t="s">
        <v>29</v>
      </c>
      <c r="N3623" t="s">
        <v>42</v>
      </c>
      <c r="P3623" cm="1">
        <f t="array" ref="P36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23" s="19" t="s">
        <v>406</v>
      </c>
    </row>
    <row r="3624" spans="2:18" hidden="1">
      <c r="B3624" t="s">
        <v>64</v>
      </c>
      <c r="C3624" t="s">
        <v>26</v>
      </c>
      <c r="D3624" t="s">
        <v>1418</v>
      </c>
      <c r="E3624" t="s">
        <v>1603</v>
      </c>
      <c r="F3624" t="s">
        <v>975</v>
      </c>
      <c r="G3624" t="s">
        <v>512</v>
      </c>
      <c r="H3624">
        <v>1</v>
      </c>
      <c r="I3624" t="s">
        <v>560</v>
      </c>
      <c r="J3624" t="s">
        <v>561</v>
      </c>
      <c r="K3624" t="s">
        <v>512</v>
      </c>
      <c r="L3624">
        <v>1</v>
      </c>
      <c r="M3624" t="s">
        <v>29</v>
      </c>
      <c r="N3624" t="s">
        <v>19</v>
      </c>
      <c r="P3624" cm="1">
        <f t="array" ref="P36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24" s="19" t="s">
        <v>406</v>
      </c>
    </row>
    <row r="3625" spans="2:18" hidden="1">
      <c r="B3625" t="s">
        <v>64</v>
      </c>
      <c r="C3625" t="s">
        <v>26</v>
      </c>
      <c r="D3625" t="s">
        <v>1418</v>
      </c>
      <c r="E3625" t="s">
        <v>1603</v>
      </c>
      <c r="F3625" t="s">
        <v>975</v>
      </c>
      <c r="G3625" t="s">
        <v>512</v>
      </c>
      <c r="H3625">
        <v>1</v>
      </c>
      <c r="I3625" t="s">
        <v>752</v>
      </c>
      <c r="J3625" t="s">
        <v>955</v>
      </c>
      <c r="K3625" t="s">
        <v>512</v>
      </c>
      <c r="L3625">
        <v>1</v>
      </c>
      <c r="M3625" t="s">
        <v>29</v>
      </c>
      <c r="N3625" t="s">
        <v>19</v>
      </c>
      <c r="P3625" cm="1">
        <f t="array" ref="P36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25" s="19" t="s">
        <v>406</v>
      </c>
    </row>
    <row r="3626" spans="2:18" hidden="1">
      <c r="B3626" t="s">
        <v>64</v>
      </c>
      <c r="C3626" t="s">
        <v>26</v>
      </c>
      <c r="D3626" t="s">
        <v>1418</v>
      </c>
      <c r="E3626" t="s">
        <v>1603</v>
      </c>
      <c r="F3626" t="s">
        <v>975</v>
      </c>
      <c r="G3626" t="s">
        <v>512</v>
      </c>
      <c r="H3626">
        <v>1</v>
      </c>
      <c r="I3626" t="s">
        <v>753</v>
      </c>
      <c r="J3626" t="s">
        <v>956</v>
      </c>
      <c r="K3626" t="s">
        <v>512</v>
      </c>
      <c r="L3626">
        <v>1</v>
      </c>
      <c r="M3626" t="s">
        <v>29</v>
      </c>
      <c r="N3626" t="s">
        <v>19</v>
      </c>
      <c r="P3626" cm="1">
        <f t="array" ref="P36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26" s="19" t="s">
        <v>406</v>
      </c>
    </row>
    <row r="3627" spans="2:18" hidden="1">
      <c r="B3627" t="s">
        <v>64</v>
      </c>
      <c r="C3627" t="s">
        <v>26</v>
      </c>
      <c r="D3627" t="s">
        <v>1418</v>
      </c>
      <c r="E3627" t="s">
        <v>1603</v>
      </c>
      <c r="F3627" t="s">
        <v>975</v>
      </c>
      <c r="G3627" t="s">
        <v>512</v>
      </c>
      <c r="H3627">
        <v>1</v>
      </c>
      <c r="I3627" t="s">
        <v>755</v>
      </c>
      <c r="J3627" t="s">
        <v>957</v>
      </c>
      <c r="K3627" t="s">
        <v>512</v>
      </c>
      <c r="L3627">
        <v>1</v>
      </c>
      <c r="M3627" t="s">
        <v>29</v>
      </c>
      <c r="N3627" t="s">
        <v>19</v>
      </c>
      <c r="P3627" cm="1">
        <f t="array" ref="P36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27" s="19" t="s">
        <v>406</v>
      </c>
    </row>
    <row r="3628" spans="2:18" hidden="1">
      <c r="B3628" t="s">
        <v>64</v>
      </c>
      <c r="C3628" t="s">
        <v>26</v>
      </c>
      <c r="D3628" t="s">
        <v>1418</v>
      </c>
      <c r="E3628" t="s">
        <v>1603</v>
      </c>
      <c r="F3628" t="s">
        <v>975</v>
      </c>
      <c r="G3628" t="s">
        <v>512</v>
      </c>
      <c r="H3628">
        <v>1</v>
      </c>
      <c r="I3628" t="s">
        <v>757</v>
      </c>
      <c r="J3628" t="s">
        <v>958</v>
      </c>
      <c r="K3628" t="s">
        <v>512</v>
      </c>
      <c r="L3628">
        <v>1</v>
      </c>
      <c r="M3628" t="s">
        <v>29</v>
      </c>
      <c r="N3628" t="s">
        <v>19</v>
      </c>
      <c r="P3628" cm="1">
        <f t="array" ref="P36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28" s="19" t="s">
        <v>406</v>
      </c>
    </row>
    <row r="3629" spans="2:18" hidden="1">
      <c r="B3629" t="s">
        <v>63</v>
      </c>
      <c r="C3629" t="s">
        <v>27</v>
      </c>
      <c r="D3629" t="s">
        <v>30</v>
      </c>
      <c r="E3629" t="s">
        <v>1604</v>
      </c>
      <c r="F3629" t="s">
        <v>1465</v>
      </c>
      <c r="G3629" t="s">
        <v>68</v>
      </c>
      <c r="H3629">
        <v>1</v>
      </c>
      <c r="I3629" t="s">
        <v>1455</v>
      </c>
      <c r="J3629" t="s">
        <v>1456</v>
      </c>
      <c r="K3629" t="s">
        <v>68</v>
      </c>
      <c r="L3629">
        <v>36</v>
      </c>
      <c r="M3629" t="s">
        <v>28</v>
      </c>
      <c r="N3629" t="s">
        <v>31</v>
      </c>
      <c r="P3629" cm="1">
        <f t="array" ref="P362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29" s="19" t="s">
        <v>406</v>
      </c>
    </row>
    <row r="3630" spans="2:18" hidden="1">
      <c r="B3630" t="s">
        <v>63</v>
      </c>
      <c r="C3630" t="s">
        <v>27</v>
      </c>
      <c r="D3630" t="s">
        <v>30</v>
      </c>
      <c r="E3630" t="s">
        <v>1604</v>
      </c>
      <c r="F3630" t="s">
        <v>1465</v>
      </c>
      <c r="G3630" t="s">
        <v>68</v>
      </c>
      <c r="H3630">
        <v>1</v>
      </c>
      <c r="I3630" t="s">
        <v>1361</v>
      </c>
      <c r="J3630" t="s">
        <v>1362</v>
      </c>
      <c r="K3630" t="s">
        <v>68</v>
      </c>
      <c r="L3630">
        <v>0</v>
      </c>
      <c r="M3630" t="s">
        <v>29</v>
      </c>
      <c r="N3630" t="s">
        <v>19</v>
      </c>
      <c r="P3630" cm="1">
        <f t="array" ref="P3630">IF(BOM_NOUR[[#This Row],[STAGE]]="05.Assembly",
SUMPRODUCT(--(BOM_NOUR[[#This Row],[STAGE]]=TW_T[STAGE])*(BOM_NOUR[[#This Row],[Mgroup]]=TW_T[Mgroup]),TW_T[TW]),
SUMPRODUCT(--(BOM_NOUR[[#This Row],[STAGE]]=TW_T[STAGE]),TW_T[TW]))</f>
        <v>0</v>
      </c>
      <c r="R3630" s="19" t="s">
        <v>406</v>
      </c>
    </row>
    <row r="3631" spans="2:18" hidden="1">
      <c r="B3631" t="s">
        <v>63</v>
      </c>
      <c r="C3631" t="s">
        <v>27</v>
      </c>
      <c r="D3631" t="s">
        <v>30</v>
      </c>
      <c r="E3631" t="s">
        <v>1604</v>
      </c>
      <c r="F3631" t="s">
        <v>1465</v>
      </c>
      <c r="G3631" t="s">
        <v>68</v>
      </c>
      <c r="H3631">
        <v>1</v>
      </c>
      <c r="I3631" t="s">
        <v>1457</v>
      </c>
      <c r="J3631" t="s">
        <v>1458</v>
      </c>
      <c r="K3631" t="s">
        <v>68</v>
      </c>
      <c r="L3631">
        <v>36</v>
      </c>
      <c r="M3631" t="s">
        <v>28</v>
      </c>
      <c r="N3631" t="s">
        <v>31</v>
      </c>
      <c r="P3631" cm="1">
        <f t="array" ref="P363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31" s="19" t="s">
        <v>406</v>
      </c>
    </row>
    <row r="3632" spans="2:18" hidden="1">
      <c r="B3632" t="s">
        <v>63</v>
      </c>
      <c r="C3632" t="s">
        <v>27</v>
      </c>
      <c r="D3632" t="s">
        <v>30</v>
      </c>
      <c r="E3632" t="s">
        <v>1604</v>
      </c>
      <c r="F3632" t="s">
        <v>1465</v>
      </c>
      <c r="G3632" t="s">
        <v>68</v>
      </c>
      <c r="H3632">
        <v>1</v>
      </c>
      <c r="I3632" t="s">
        <v>248</v>
      </c>
      <c r="J3632" t="s">
        <v>968</v>
      </c>
      <c r="K3632" t="s">
        <v>106</v>
      </c>
      <c r="L3632">
        <v>1.2867120000000001</v>
      </c>
      <c r="M3632" t="s">
        <v>29</v>
      </c>
      <c r="N3632" t="s">
        <v>38</v>
      </c>
      <c r="P3632" cm="1">
        <f t="array" ref="P363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32" s="19" t="s">
        <v>406</v>
      </c>
    </row>
    <row r="3633" spans="2:18" hidden="1">
      <c r="B3633" t="s">
        <v>63</v>
      </c>
      <c r="C3633" t="s">
        <v>27</v>
      </c>
      <c r="D3633" t="s">
        <v>30</v>
      </c>
      <c r="E3633" t="s">
        <v>1604</v>
      </c>
      <c r="F3633" t="s">
        <v>1465</v>
      </c>
      <c r="G3633" t="s">
        <v>68</v>
      </c>
      <c r="H3633">
        <v>1</v>
      </c>
      <c r="I3633" t="s">
        <v>275</v>
      </c>
      <c r="J3633" t="s">
        <v>1068</v>
      </c>
      <c r="K3633" t="s">
        <v>68</v>
      </c>
      <c r="L3633">
        <v>1</v>
      </c>
      <c r="M3633" t="s">
        <v>29</v>
      </c>
      <c r="N3633" t="s">
        <v>34</v>
      </c>
      <c r="P3633" cm="1">
        <f t="array" ref="P363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633" s="19" t="s">
        <v>406</v>
      </c>
    </row>
    <row r="3634" spans="2:18" hidden="1">
      <c r="B3634" t="s">
        <v>63</v>
      </c>
      <c r="C3634" t="s">
        <v>27</v>
      </c>
      <c r="D3634" t="s">
        <v>30</v>
      </c>
      <c r="E3634" t="s">
        <v>1604</v>
      </c>
      <c r="F3634" t="s">
        <v>1465</v>
      </c>
      <c r="G3634" t="s">
        <v>68</v>
      </c>
      <c r="H3634">
        <v>1</v>
      </c>
      <c r="I3634" t="s">
        <v>1466</v>
      </c>
      <c r="J3634" t="s">
        <v>1467</v>
      </c>
      <c r="K3634" t="s">
        <v>68</v>
      </c>
      <c r="L3634">
        <v>1</v>
      </c>
      <c r="M3634" t="s">
        <v>29</v>
      </c>
      <c r="N3634" t="s">
        <v>35</v>
      </c>
      <c r="P3634" cm="1">
        <f t="array" ref="P3634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634" s="19" t="s">
        <v>406</v>
      </c>
    </row>
    <row r="3635" spans="2:18" hidden="1">
      <c r="B3635" t="s">
        <v>63</v>
      </c>
      <c r="C3635" t="s">
        <v>27</v>
      </c>
      <c r="D3635" t="s">
        <v>30</v>
      </c>
      <c r="E3635" t="s">
        <v>1604</v>
      </c>
      <c r="F3635" t="s">
        <v>1465</v>
      </c>
      <c r="G3635" t="s">
        <v>68</v>
      </c>
      <c r="H3635">
        <v>1</v>
      </c>
      <c r="I3635" t="s">
        <v>227</v>
      </c>
      <c r="J3635" t="s">
        <v>228</v>
      </c>
      <c r="K3635" t="s">
        <v>23</v>
      </c>
      <c r="L3635">
        <v>1.1559999999999999</v>
      </c>
      <c r="M3635" t="s">
        <v>29</v>
      </c>
      <c r="N3635" t="s">
        <v>41</v>
      </c>
      <c r="P3635" cm="1">
        <f t="array" ref="P3635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635" s="19" t="s">
        <v>406</v>
      </c>
    </row>
    <row r="3636" spans="2:18" hidden="1">
      <c r="B3636" t="s">
        <v>64</v>
      </c>
      <c r="C3636" t="s">
        <v>26</v>
      </c>
      <c r="D3636" t="s">
        <v>1418</v>
      </c>
      <c r="E3636" t="s">
        <v>1605</v>
      </c>
      <c r="F3636" t="s">
        <v>1473</v>
      </c>
      <c r="G3636" t="s">
        <v>68</v>
      </c>
      <c r="H3636">
        <v>1</v>
      </c>
      <c r="I3636" t="s">
        <v>229</v>
      </c>
      <c r="J3636" t="s">
        <v>230</v>
      </c>
      <c r="K3636" t="s">
        <v>23</v>
      </c>
      <c r="L3636">
        <v>5.3579999999999997</v>
      </c>
      <c r="M3636" t="s">
        <v>28</v>
      </c>
      <c r="N3636" t="s">
        <v>36</v>
      </c>
      <c r="P3636" cm="1">
        <f t="array" ref="P36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36" s="19" t="s">
        <v>406</v>
      </c>
    </row>
    <row r="3637" spans="2:18" hidden="1">
      <c r="B3637" t="s">
        <v>64</v>
      </c>
      <c r="C3637" t="s">
        <v>26</v>
      </c>
      <c r="D3637" t="s">
        <v>1418</v>
      </c>
      <c r="E3637" t="s">
        <v>1605</v>
      </c>
      <c r="F3637" t="s">
        <v>1473</v>
      </c>
      <c r="G3637" t="s">
        <v>68</v>
      </c>
      <c r="H3637">
        <v>1</v>
      </c>
      <c r="I3637" t="s">
        <v>1606</v>
      </c>
      <c r="J3637" t="s">
        <v>377</v>
      </c>
      <c r="K3637" t="s">
        <v>68</v>
      </c>
      <c r="L3637">
        <v>1</v>
      </c>
      <c r="M3637" t="s">
        <v>28</v>
      </c>
      <c r="N3637" t="s">
        <v>30</v>
      </c>
      <c r="P3637" cm="1">
        <f t="array" ref="P36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37" s="19" t="s">
        <v>406</v>
      </c>
    </row>
    <row r="3638" spans="2:18" hidden="1">
      <c r="B3638" t="s">
        <v>64</v>
      </c>
      <c r="C3638" t="s">
        <v>26</v>
      </c>
      <c r="D3638" t="s">
        <v>1418</v>
      </c>
      <c r="E3638" t="s">
        <v>1605</v>
      </c>
      <c r="F3638" t="s">
        <v>1473</v>
      </c>
      <c r="G3638" t="s">
        <v>68</v>
      </c>
      <c r="H3638">
        <v>1</v>
      </c>
      <c r="I3638" t="s">
        <v>1474</v>
      </c>
      <c r="J3638" t="s">
        <v>1475</v>
      </c>
      <c r="K3638" t="s">
        <v>68</v>
      </c>
      <c r="L3638">
        <v>1</v>
      </c>
      <c r="M3638" t="s">
        <v>29</v>
      </c>
      <c r="N3638" t="s">
        <v>43</v>
      </c>
      <c r="P3638" cm="1">
        <f t="array" ref="P36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38" s="19" t="s">
        <v>406</v>
      </c>
    </row>
    <row r="3639" spans="2:18" hidden="1">
      <c r="B3639" t="s">
        <v>64</v>
      </c>
      <c r="C3639" t="s">
        <v>26</v>
      </c>
      <c r="D3639" t="s">
        <v>1418</v>
      </c>
      <c r="E3639" t="s">
        <v>1605</v>
      </c>
      <c r="F3639" t="s">
        <v>1473</v>
      </c>
      <c r="G3639" t="s">
        <v>512</v>
      </c>
      <c r="H3639">
        <v>1</v>
      </c>
      <c r="I3639" t="s">
        <v>515</v>
      </c>
      <c r="J3639" t="s">
        <v>516</v>
      </c>
      <c r="K3639" t="s">
        <v>512</v>
      </c>
      <c r="L3639">
        <v>1</v>
      </c>
      <c r="M3639" t="s">
        <v>29</v>
      </c>
      <c r="N3639" t="s">
        <v>19</v>
      </c>
      <c r="P3639" cm="1">
        <f t="array" ref="P36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39" s="19" t="s">
        <v>406</v>
      </c>
    </row>
    <row r="3640" spans="2:18" hidden="1">
      <c r="B3640" t="s">
        <v>64</v>
      </c>
      <c r="C3640" t="s">
        <v>26</v>
      </c>
      <c r="D3640" t="s">
        <v>1418</v>
      </c>
      <c r="E3640" t="s">
        <v>1605</v>
      </c>
      <c r="F3640" t="s">
        <v>1473</v>
      </c>
      <c r="G3640" t="s">
        <v>512</v>
      </c>
      <c r="H3640">
        <v>1</v>
      </c>
      <c r="I3640" t="s">
        <v>560</v>
      </c>
      <c r="J3640" t="s">
        <v>561</v>
      </c>
      <c r="K3640" t="s">
        <v>512</v>
      </c>
      <c r="L3640">
        <v>1</v>
      </c>
      <c r="M3640" t="s">
        <v>29</v>
      </c>
      <c r="N3640" t="s">
        <v>19</v>
      </c>
      <c r="P3640" cm="1">
        <f t="array" ref="P36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40" s="19" t="s">
        <v>406</v>
      </c>
    </row>
    <row r="3641" spans="2:18" hidden="1">
      <c r="B3641" t="s">
        <v>64</v>
      </c>
      <c r="C3641" t="s">
        <v>26</v>
      </c>
      <c r="D3641" t="s">
        <v>1418</v>
      </c>
      <c r="E3641" t="s">
        <v>1605</v>
      </c>
      <c r="F3641" t="s">
        <v>1473</v>
      </c>
      <c r="G3641" t="s">
        <v>512</v>
      </c>
      <c r="H3641">
        <v>1</v>
      </c>
      <c r="I3641" t="s">
        <v>752</v>
      </c>
      <c r="J3641" t="s">
        <v>955</v>
      </c>
      <c r="K3641" t="s">
        <v>512</v>
      </c>
      <c r="L3641">
        <v>1</v>
      </c>
      <c r="M3641" t="s">
        <v>29</v>
      </c>
      <c r="N3641" t="s">
        <v>19</v>
      </c>
      <c r="P3641" cm="1">
        <f t="array" ref="P36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41" s="19" t="s">
        <v>406</v>
      </c>
    </row>
    <row r="3642" spans="2:18" hidden="1">
      <c r="B3642" t="s">
        <v>64</v>
      </c>
      <c r="C3642" t="s">
        <v>26</v>
      </c>
      <c r="D3642" t="s">
        <v>1418</v>
      </c>
      <c r="E3642" t="s">
        <v>1605</v>
      </c>
      <c r="F3642" t="s">
        <v>1473</v>
      </c>
      <c r="G3642" t="s">
        <v>512</v>
      </c>
      <c r="H3642">
        <v>1</v>
      </c>
      <c r="I3642" t="s">
        <v>753</v>
      </c>
      <c r="J3642" t="s">
        <v>956</v>
      </c>
      <c r="K3642" t="s">
        <v>512</v>
      </c>
      <c r="L3642">
        <v>1</v>
      </c>
      <c r="M3642" t="s">
        <v>29</v>
      </c>
      <c r="N3642" t="s">
        <v>19</v>
      </c>
      <c r="P3642" cm="1">
        <f t="array" ref="P36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42" s="19" t="s">
        <v>406</v>
      </c>
    </row>
    <row r="3643" spans="2:18" hidden="1">
      <c r="B3643" t="s">
        <v>64</v>
      </c>
      <c r="C3643" t="s">
        <v>26</v>
      </c>
      <c r="D3643" t="s">
        <v>1418</v>
      </c>
      <c r="E3643" t="s">
        <v>1605</v>
      </c>
      <c r="F3643" t="s">
        <v>1473</v>
      </c>
      <c r="G3643" t="s">
        <v>512</v>
      </c>
      <c r="H3643">
        <v>1</v>
      </c>
      <c r="I3643" t="s">
        <v>755</v>
      </c>
      <c r="J3643" t="s">
        <v>957</v>
      </c>
      <c r="K3643" t="s">
        <v>512</v>
      </c>
      <c r="L3643">
        <v>1</v>
      </c>
      <c r="M3643" t="s">
        <v>29</v>
      </c>
      <c r="N3643" t="s">
        <v>19</v>
      </c>
      <c r="P3643" cm="1">
        <f t="array" ref="P36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43" s="19" t="s">
        <v>406</v>
      </c>
    </row>
    <row r="3644" spans="2:18" hidden="1">
      <c r="B3644" t="s">
        <v>64</v>
      </c>
      <c r="C3644" t="s">
        <v>26</v>
      </c>
      <c r="D3644" t="s">
        <v>1418</v>
      </c>
      <c r="E3644" t="s">
        <v>1605</v>
      </c>
      <c r="F3644" t="s">
        <v>1473</v>
      </c>
      <c r="G3644" t="s">
        <v>512</v>
      </c>
      <c r="H3644">
        <v>1</v>
      </c>
      <c r="I3644" t="s">
        <v>757</v>
      </c>
      <c r="J3644" t="s">
        <v>958</v>
      </c>
      <c r="K3644" t="s">
        <v>512</v>
      </c>
      <c r="L3644">
        <v>1</v>
      </c>
      <c r="M3644" t="s">
        <v>29</v>
      </c>
      <c r="N3644" t="s">
        <v>19</v>
      </c>
      <c r="P3644" cm="1">
        <f t="array" ref="P36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44" s="19" t="s">
        <v>406</v>
      </c>
    </row>
    <row r="3645" spans="2:18" hidden="1">
      <c r="B3645" t="s">
        <v>64</v>
      </c>
      <c r="C3645" t="s">
        <v>26</v>
      </c>
      <c r="D3645" t="s">
        <v>1418</v>
      </c>
      <c r="E3645" t="s">
        <v>1605</v>
      </c>
      <c r="F3645" t="s">
        <v>1473</v>
      </c>
      <c r="G3645" t="s">
        <v>68</v>
      </c>
      <c r="H3645">
        <v>1</v>
      </c>
      <c r="I3645" t="s">
        <v>1452</v>
      </c>
      <c r="J3645" t="s">
        <v>1453</v>
      </c>
      <c r="K3645" t="s">
        <v>68</v>
      </c>
      <c r="L3645">
        <v>1</v>
      </c>
      <c r="M3645" t="s">
        <v>29</v>
      </c>
      <c r="N3645" t="s">
        <v>42</v>
      </c>
      <c r="P3645" cm="1">
        <f t="array" ref="P36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45" s="19" t="s">
        <v>406</v>
      </c>
    </row>
    <row r="3646" spans="2:18" hidden="1">
      <c r="B3646" t="s">
        <v>63</v>
      </c>
      <c r="C3646" t="s">
        <v>27</v>
      </c>
      <c r="D3646" t="s">
        <v>30</v>
      </c>
      <c r="E3646" t="s">
        <v>1606</v>
      </c>
      <c r="F3646" t="s">
        <v>1469</v>
      </c>
      <c r="G3646" t="s">
        <v>68</v>
      </c>
      <c r="H3646">
        <v>1</v>
      </c>
      <c r="I3646" t="s">
        <v>1455</v>
      </c>
      <c r="J3646" t="s">
        <v>1456</v>
      </c>
      <c r="K3646" t="s">
        <v>68</v>
      </c>
      <c r="L3646">
        <v>42</v>
      </c>
      <c r="M3646" t="s">
        <v>28</v>
      </c>
      <c r="N3646" t="s">
        <v>31</v>
      </c>
      <c r="P3646" cm="1">
        <f t="array" ref="P364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46" s="19" t="s">
        <v>406</v>
      </c>
    </row>
    <row r="3647" spans="2:18" hidden="1">
      <c r="B3647" t="s">
        <v>63</v>
      </c>
      <c r="C3647" t="s">
        <v>27</v>
      </c>
      <c r="D3647" t="s">
        <v>30</v>
      </c>
      <c r="E3647" t="s">
        <v>1606</v>
      </c>
      <c r="F3647" t="s">
        <v>1469</v>
      </c>
      <c r="G3647" t="s">
        <v>68</v>
      </c>
      <c r="H3647">
        <v>1</v>
      </c>
      <c r="I3647" t="s">
        <v>1457</v>
      </c>
      <c r="J3647" t="s">
        <v>1458</v>
      </c>
      <c r="K3647" t="s">
        <v>68</v>
      </c>
      <c r="L3647">
        <v>42</v>
      </c>
      <c r="M3647" t="s">
        <v>28</v>
      </c>
      <c r="N3647" t="s">
        <v>31</v>
      </c>
      <c r="P3647" cm="1">
        <f t="array" ref="P364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47" s="19" t="s">
        <v>406</v>
      </c>
    </row>
    <row r="3648" spans="2:18" hidden="1">
      <c r="B3648" t="s">
        <v>63</v>
      </c>
      <c r="C3648" t="s">
        <v>27</v>
      </c>
      <c r="D3648" t="s">
        <v>30</v>
      </c>
      <c r="E3648" t="s">
        <v>1606</v>
      </c>
      <c r="F3648" t="s">
        <v>1469</v>
      </c>
      <c r="G3648" t="s">
        <v>68</v>
      </c>
      <c r="H3648">
        <v>1</v>
      </c>
      <c r="I3648" t="s">
        <v>1361</v>
      </c>
      <c r="J3648" t="s">
        <v>1362</v>
      </c>
      <c r="K3648" t="s">
        <v>68</v>
      </c>
      <c r="L3648">
        <v>0</v>
      </c>
      <c r="M3648" t="s">
        <v>29</v>
      </c>
      <c r="N3648" t="s">
        <v>19</v>
      </c>
      <c r="P3648" cm="1">
        <f t="array" ref="P3648">IF(BOM_NOUR[[#This Row],[STAGE]]="05.Assembly",
SUMPRODUCT(--(BOM_NOUR[[#This Row],[STAGE]]=TW_T[STAGE])*(BOM_NOUR[[#This Row],[Mgroup]]=TW_T[Mgroup]),TW_T[TW]),
SUMPRODUCT(--(BOM_NOUR[[#This Row],[STAGE]]=TW_T[STAGE]),TW_T[TW]))</f>
        <v>0</v>
      </c>
      <c r="R3648" s="19" t="s">
        <v>406</v>
      </c>
    </row>
    <row r="3649" spans="2:18" hidden="1">
      <c r="B3649" t="s">
        <v>63</v>
      </c>
      <c r="C3649" t="s">
        <v>27</v>
      </c>
      <c r="D3649" t="s">
        <v>30</v>
      </c>
      <c r="E3649" t="s">
        <v>1606</v>
      </c>
      <c r="F3649" t="s">
        <v>1469</v>
      </c>
      <c r="G3649" t="s">
        <v>68</v>
      </c>
      <c r="H3649">
        <v>1</v>
      </c>
      <c r="I3649" t="s">
        <v>248</v>
      </c>
      <c r="J3649" t="s">
        <v>968</v>
      </c>
      <c r="K3649" t="s">
        <v>106</v>
      </c>
      <c r="L3649">
        <v>1.5016400000000001</v>
      </c>
      <c r="M3649" t="s">
        <v>29</v>
      </c>
      <c r="N3649" t="s">
        <v>38</v>
      </c>
      <c r="P3649" cm="1">
        <f t="array" ref="P364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49" s="19" t="s">
        <v>406</v>
      </c>
    </row>
    <row r="3650" spans="2:18" hidden="1">
      <c r="B3650" t="s">
        <v>63</v>
      </c>
      <c r="C3650" t="s">
        <v>27</v>
      </c>
      <c r="D3650" t="s">
        <v>30</v>
      </c>
      <c r="E3650" t="s">
        <v>1606</v>
      </c>
      <c r="F3650" t="s">
        <v>1469</v>
      </c>
      <c r="G3650" t="s">
        <v>68</v>
      </c>
      <c r="H3650">
        <v>1</v>
      </c>
      <c r="I3650" t="s">
        <v>277</v>
      </c>
      <c r="J3650" t="s">
        <v>993</v>
      </c>
      <c r="K3650" t="s">
        <v>68</v>
      </c>
      <c r="L3650">
        <v>1</v>
      </c>
      <c r="M3650" t="s">
        <v>29</v>
      </c>
      <c r="N3650" t="s">
        <v>34</v>
      </c>
      <c r="P3650" cm="1">
        <f t="array" ref="P365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650" s="19" t="s">
        <v>406</v>
      </c>
    </row>
    <row r="3651" spans="2:18" hidden="1">
      <c r="B3651" t="s">
        <v>63</v>
      </c>
      <c r="C3651" t="s">
        <v>27</v>
      </c>
      <c r="D3651" t="s">
        <v>30</v>
      </c>
      <c r="E3651" t="s">
        <v>1606</v>
      </c>
      <c r="F3651" t="s">
        <v>1469</v>
      </c>
      <c r="G3651" t="s">
        <v>68</v>
      </c>
      <c r="H3651">
        <v>1</v>
      </c>
      <c r="I3651" t="s">
        <v>1470</v>
      </c>
      <c r="J3651" t="s">
        <v>1471</v>
      </c>
      <c r="K3651" t="s">
        <v>68</v>
      </c>
      <c r="L3651">
        <v>1</v>
      </c>
      <c r="M3651" t="s">
        <v>29</v>
      </c>
      <c r="N3651" t="s">
        <v>35</v>
      </c>
      <c r="P3651" cm="1">
        <f t="array" ref="P365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651" s="19" t="s">
        <v>406</v>
      </c>
    </row>
    <row r="3652" spans="2:18" hidden="1">
      <c r="B3652" t="s">
        <v>63</v>
      </c>
      <c r="C3652" t="s">
        <v>27</v>
      </c>
      <c r="D3652" t="s">
        <v>30</v>
      </c>
      <c r="E3652" t="s">
        <v>1606</v>
      </c>
      <c r="F3652" t="s">
        <v>1469</v>
      </c>
      <c r="G3652" t="s">
        <v>68</v>
      </c>
      <c r="H3652">
        <v>1</v>
      </c>
      <c r="I3652" t="s">
        <v>227</v>
      </c>
      <c r="J3652" t="s">
        <v>228</v>
      </c>
      <c r="K3652" t="s">
        <v>23</v>
      </c>
      <c r="L3652">
        <v>1.252</v>
      </c>
      <c r="M3652" t="s">
        <v>29</v>
      </c>
      <c r="N3652" t="s">
        <v>41</v>
      </c>
      <c r="P3652" cm="1">
        <f t="array" ref="P365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652" s="19" t="s">
        <v>406</v>
      </c>
    </row>
    <row r="3653" spans="2:18" hidden="1">
      <c r="B3653" t="s">
        <v>64</v>
      </c>
      <c r="C3653" t="s">
        <v>26</v>
      </c>
      <c r="D3653" t="s">
        <v>905</v>
      </c>
      <c r="E3653" t="s">
        <v>1607</v>
      </c>
      <c r="F3653" t="s">
        <v>1608</v>
      </c>
      <c r="G3653" t="s">
        <v>68</v>
      </c>
      <c r="H3653">
        <v>1</v>
      </c>
      <c r="I3653" t="s">
        <v>229</v>
      </c>
      <c r="J3653" t="s">
        <v>230</v>
      </c>
      <c r="K3653" t="s">
        <v>23</v>
      </c>
      <c r="L3653">
        <v>7.2569999999999997</v>
      </c>
      <c r="M3653" t="s">
        <v>28</v>
      </c>
      <c r="N3653" t="s">
        <v>36</v>
      </c>
      <c r="P3653" cm="1">
        <f t="array" ref="P36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53" s="19" t="s">
        <v>406</v>
      </c>
    </row>
    <row r="3654" spans="2:18" hidden="1">
      <c r="B3654" t="s">
        <v>64</v>
      </c>
      <c r="C3654" t="s">
        <v>26</v>
      </c>
      <c r="D3654" t="s">
        <v>905</v>
      </c>
      <c r="E3654" t="s">
        <v>1607</v>
      </c>
      <c r="F3654" t="s">
        <v>1608</v>
      </c>
      <c r="G3654" t="s">
        <v>68</v>
      </c>
      <c r="H3654">
        <v>1</v>
      </c>
      <c r="I3654" t="s">
        <v>1609</v>
      </c>
      <c r="J3654" t="s">
        <v>1608</v>
      </c>
      <c r="K3654" t="s">
        <v>68</v>
      </c>
      <c r="L3654">
        <v>1</v>
      </c>
      <c r="M3654" t="s">
        <v>28</v>
      </c>
      <c r="N3654" t="s">
        <v>30</v>
      </c>
      <c r="P3654" cm="1">
        <f t="array" ref="P36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54" s="19" t="s">
        <v>406</v>
      </c>
    </row>
    <row r="3655" spans="2:18" hidden="1">
      <c r="B3655" t="s">
        <v>64</v>
      </c>
      <c r="C3655" t="s">
        <v>26</v>
      </c>
      <c r="D3655" t="s">
        <v>905</v>
      </c>
      <c r="E3655" t="s">
        <v>1607</v>
      </c>
      <c r="F3655" t="s">
        <v>1608</v>
      </c>
      <c r="G3655" t="s">
        <v>68</v>
      </c>
      <c r="H3655">
        <v>1</v>
      </c>
      <c r="I3655" t="s">
        <v>1036</v>
      </c>
      <c r="J3655" t="s">
        <v>1037</v>
      </c>
      <c r="K3655" t="s">
        <v>68</v>
      </c>
      <c r="L3655">
        <v>6</v>
      </c>
      <c r="M3655" t="s">
        <v>29</v>
      </c>
      <c r="N3655" t="s">
        <v>44</v>
      </c>
      <c r="P3655" cm="1">
        <f t="array" ref="P36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55" s="19" t="s">
        <v>406</v>
      </c>
    </row>
    <row r="3656" spans="2:18" hidden="1">
      <c r="B3656" t="s">
        <v>64</v>
      </c>
      <c r="C3656" t="s">
        <v>26</v>
      </c>
      <c r="D3656" t="s">
        <v>905</v>
      </c>
      <c r="E3656" t="s">
        <v>1607</v>
      </c>
      <c r="F3656" t="s">
        <v>1608</v>
      </c>
      <c r="G3656" t="s">
        <v>68</v>
      </c>
      <c r="H3656">
        <v>1</v>
      </c>
      <c r="I3656" t="s">
        <v>507</v>
      </c>
      <c r="J3656" t="s">
        <v>964</v>
      </c>
      <c r="K3656" t="s">
        <v>68</v>
      </c>
      <c r="L3656">
        <v>1</v>
      </c>
      <c r="M3656" t="s">
        <v>29</v>
      </c>
      <c r="N3656" t="s">
        <v>508</v>
      </c>
      <c r="P3656" cm="1">
        <f t="array" ref="P36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56" s="19" t="s">
        <v>406</v>
      </c>
    </row>
    <row r="3657" spans="2:18" hidden="1">
      <c r="B3657" t="s">
        <v>64</v>
      </c>
      <c r="C3657" t="s">
        <v>26</v>
      </c>
      <c r="D3657" t="s">
        <v>905</v>
      </c>
      <c r="E3657" t="s">
        <v>1607</v>
      </c>
      <c r="F3657" t="s">
        <v>1608</v>
      </c>
      <c r="G3657" t="s">
        <v>512</v>
      </c>
      <c r="H3657">
        <v>1</v>
      </c>
      <c r="I3657" t="s">
        <v>515</v>
      </c>
      <c r="J3657" t="s">
        <v>516</v>
      </c>
      <c r="K3657" t="s">
        <v>512</v>
      </c>
      <c r="L3657">
        <v>1</v>
      </c>
      <c r="M3657" t="s">
        <v>29</v>
      </c>
      <c r="N3657" t="s">
        <v>19</v>
      </c>
      <c r="P3657" cm="1">
        <f t="array" ref="P36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57" s="19" t="s">
        <v>406</v>
      </c>
    </row>
    <row r="3658" spans="2:18" hidden="1">
      <c r="B3658" t="s">
        <v>64</v>
      </c>
      <c r="C3658" t="s">
        <v>26</v>
      </c>
      <c r="D3658" t="s">
        <v>905</v>
      </c>
      <c r="E3658" t="s">
        <v>1607</v>
      </c>
      <c r="F3658" t="s">
        <v>1608</v>
      </c>
      <c r="G3658" t="s">
        <v>512</v>
      </c>
      <c r="H3658">
        <v>1</v>
      </c>
      <c r="I3658" t="s">
        <v>671</v>
      </c>
      <c r="J3658" t="s">
        <v>672</v>
      </c>
      <c r="K3658" t="s">
        <v>512</v>
      </c>
      <c r="L3658">
        <v>1</v>
      </c>
      <c r="M3658" t="s">
        <v>29</v>
      </c>
      <c r="N3658" t="s">
        <v>19</v>
      </c>
      <c r="P3658" cm="1">
        <f t="array" ref="P36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58" s="19" t="s">
        <v>406</v>
      </c>
    </row>
    <row r="3659" spans="2:18" hidden="1">
      <c r="B3659" t="s">
        <v>64</v>
      </c>
      <c r="C3659" t="s">
        <v>26</v>
      </c>
      <c r="D3659" t="s">
        <v>905</v>
      </c>
      <c r="E3659" t="s">
        <v>1607</v>
      </c>
      <c r="F3659" t="s">
        <v>1608</v>
      </c>
      <c r="G3659" t="s">
        <v>512</v>
      </c>
      <c r="H3659">
        <v>1</v>
      </c>
      <c r="I3659" t="s">
        <v>673</v>
      </c>
      <c r="J3659" t="s">
        <v>674</v>
      </c>
      <c r="K3659" t="s">
        <v>512</v>
      </c>
      <c r="L3659">
        <v>1</v>
      </c>
      <c r="M3659" t="s">
        <v>29</v>
      </c>
      <c r="N3659" t="s">
        <v>19</v>
      </c>
      <c r="P3659" cm="1">
        <f t="array" ref="P36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59" s="19" t="s">
        <v>406</v>
      </c>
    </row>
    <row r="3660" spans="2:18" hidden="1">
      <c r="B3660" t="s">
        <v>64</v>
      </c>
      <c r="C3660" t="s">
        <v>26</v>
      </c>
      <c r="D3660" t="s">
        <v>905</v>
      </c>
      <c r="E3660" t="s">
        <v>1607</v>
      </c>
      <c r="F3660" t="s">
        <v>1608</v>
      </c>
      <c r="G3660" t="s">
        <v>512</v>
      </c>
      <c r="H3660">
        <v>1</v>
      </c>
      <c r="I3660" t="s">
        <v>650</v>
      </c>
      <c r="J3660" t="s">
        <v>651</v>
      </c>
      <c r="K3660" t="s">
        <v>512</v>
      </c>
      <c r="L3660">
        <v>1</v>
      </c>
      <c r="M3660" t="s">
        <v>29</v>
      </c>
      <c r="N3660" t="s">
        <v>19</v>
      </c>
      <c r="P3660" cm="1">
        <f t="array" ref="P36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60" s="19" t="s">
        <v>406</v>
      </c>
    </row>
    <row r="3661" spans="2:18" hidden="1">
      <c r="B3661" t="s">
        <v>64</v>
      </c>
      <c r="C3661" t="s">
        <v>26</v>
      </c>
      <c r="D3661" t="s">
        <v>905</v>
      </c>
      <c r="E3661" t="s">
        <v>1607</v>
      </c>
      <c r="F3661" t="s">
        <v>1608</v>
      </c>
      <c r="G3661" t="s">
        <v>512</v>
      </c>
      <c r="H3661">
        <v>1</v>
      </c>
      <c r="I3661" t="s">
        <v>560</v>
      </c>
      <c r="J3661" t="s">
        <v>561</v>
      </c>
      <c r="K3661" t="s">
        <v>512</v>
      </c>
      <c r="L3661">
        <v>1</v>
      </c>
      <c r="M3661" t="s">
        <v>29</v>
      </c>
      <c r="N3661" t="s">
        <v>19</v>
      </c>
      <c r="P3661" cm="1">
        <f t="array" ref="P36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61" s="19" t="s">
        <v>406</v>
      </c>
    </row>
    <row r="3662" spans="2:18" hidden="1">
      <c r="B3662" t="s">
        <v>64</v>
      </c>
      <c r="C3662" t="s">
        <v>26</v>
      </c>
      <c r="D3662" t="s">
        <v>905</v>
      </c>
      <c r="E3662" t="s">
        <v>1607</v>
      </c>
      <c r="F3662" t="s">
        <v>1608</v>
      </c>
      <c r="G3662" t="s">
        <v>512</v>
      </c>
      <c r="H3662">
        <v>1</v>
      </c>
      <c r="I3662" t="s">
        <v>752</v>
      </c>
      <c r="J3662" t="s">
        <v>955</v>
      </c>
      <c r="K3662" t="s">
        <v>512</v>
      </c>
      <c r="L3662">
        <v>1</v>
      </c>
      <c r="M3662" t="s">
        <v>29</v>
      </c>
      <c r="N3662" t="s">
        <v>19</v>
      </c>
      <c r="P3662" cm="1">
        <f t="array" ref="P36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62" s="19" t="s">
        <v>406</v>
      </c>
    </row>
    <row r="3663" spans="2:18" hidden="1">
      <c r="B3663" t="s">
        <v>64</v>
      </c>
      <c r="C3663" t="s">
        <v>26</v>
      </c>
      <c r="D3663" t="s">
        <v>905</v>
      </c>
      <c r="E3663" t="s">
        <v>1607</v>
      </c>
      <c r="F3663" t="s">
        <v>1608</v>
      </c>
      <c r="G3663" t="s">
        <v>512</v>
      </c>
      <c r="H3663">
        <v>1</v>
      </c>
      <c r="I3663" t="s">
        <v>753</v>
      </c>
      <c r="J3663" t="s">
        <v>956</v>
      </c>
      <c r="K3663" t="s">
        <v>512</v>
      </c>
      <c r="L3663">
        <v>1</v>
      </c>
      <c r="M3663" t="s">
        <v>29</v>
      </c>
      <c r="N3663" t="s">
        <v>19</v>
      </c>
      <c r="P3663" cm="1">
        <f t="array" ref="P36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63" s="19" t="s">
        <v>406</v>
      </c>
    </row>
    <row r="3664" spans="2:18" hidden="1">
      <c r="B3664" t="s">
        <v>64</v>
      </c>
      <c r="C3664" t="s">
        <v>26</v>
      </c>
      <c r="D3664" t="s">
        <v>905</v>
      </c>
      <c r="E3664" t="s">
        <v>1607</v>
      </c>
      <c r="F3664" t="s">
        <v>1608</v>
      </c>
      <c r="G3664" t="s">
        <v>512</v>
      </c>
      <c r="H3664">
        <v>1</v>
      </c>
      <c r="I3664" t="s">
        <v>755</v>
      </c>
      <c r="J3664" t="s">
        <v>957</v>
      </c>
      <c r="K3664" t="s">
        <v>512</v>
      </c>
      <c r="L3664">
        <v>1</v>
      </c>
      <c r="M3664" t="s">
        <v>29</v>
      </c>
      <c r="N3664" t="s">
        <v>19</v>
      </c>
      <c r="P3664" cm="1">
        <f t="array" ref="P36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64" s="19" t="s">
        <v>406</v>
      </c>
    </row>
    <row r="3665" spans="2:18" hidden="1">
      <c r="B3665" t="s">
        <v>64</v>
      </c>
      <c r="C3665" t="s">
        <v>26</v>
      </c>
      <c r="D3665" t="s">
        <v>905</v>
      </c>
      <c r="E3665" t="s">
        <v>1607</v>
      </c>
      <c r="F3665" t="s">
        <v>1608</v>
      </c>
      <c r="G3665" t="s">
        <v>512</v>
      </c>
      <c r="H3665">
        <v>1</v>
      </c>
      <c r="I3665" t="s">
        <v>757</v>
      </c>
      <c r="J3665" t="s">
        <v>958</v>
      </c>
      <c r="K3665" t="s">
        <v>512</v>
      </c>
      <c r="L3665">
        <v>1</v>
      </c>
      <c r="M3665" t="s">
        <v>29</v>
      </c>
      <c r="N3665" t="s">
        <v>19</v>
      </c>
      <c r="P3665" cm="1">
        <f t="array" ref="P36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65" s="19" t="s">
        <v>406</v>
      </c>
    </row>
    <row r="3666" spans="2:18" hidden="1">
      <c r="B3666" t="s">
        <v>63</v>
      </c>
      <c r="C3666" t="s">
        <v>27</v>
      </c>
      <c r="D3666" t="s">
        <v>30</v>
      </c>
      <c r="E3666" t="s">
        <v>1609</v>
      </c>
      <c r="F3666" t="s">
        <v>1608</v>
      </c>
      <c r="G3666" t="s">
        <v>68</v>
      </c>
      <c r="H3666">
        <v>1</v>
      </c>
      <c r="I3666" t="s">
        <v>91</v>
      </c>
      <c r="J3666" t="s">
        <v>233</v>
      </c>
      <c r="K3666" t="s">
        <v>68</v>
      </c>
      <c r="L3666">
        <v>54</v>
      </c>
      <c r="M3666" t="s">
        <v>28</v>
      </c>
      <c r="N3666" t="s">
        <v>31</v>
      </c>
      <c r="P3666" cm="1">
        <f t="array" ref="P366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66" s="19" t="s">
        <v>406</v>
      </c>
    </row>
    <row r="3667" spans="2:18" hidden="1">
      <c r="B3667" t="s">
        <v>63</v>
      </c>
      <c r="C3667" t="s">
        <v>27</v>
      </c>
      <c r="D3667" t="s">
        <v>30</v>
      </c>
      <c r="E3667" t="s">
        <v>1609</v>
      </c>
      <c r="F3667" t="s">
        <v>1608</v>
      </c>
      <c r="G3667" t="s">
        <v>68</v>
      </c>
      <c r="H3667">
        <v>1</v>
      </c>
      <c r="I3667" t="s">
        <v>87</v>
      </c>
      <c r="J3667" t="s">
        <v>236</v>
      </c>
      <c r="K3667" t="s">
        <v>68</v>
      </c>
      <c r="L3667">
        <v>54</v>
      </c>
      <c r="M3667" t="s">
        <v>28</v>
      </c>
      <c r="N3667" t="s">
        <v>31</v>
      </c>
      <c r="P3667" cm="1">
        <f t="array" ref="P366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67" s="19" t="s">
        <v>406</v>
      </c>
    </row>
    <row r="3668" spans="2:18" hidden="1">
      <c r="B3668" t="s">
        <v>63</v>
      </c>
      <c r="C3668" t="s">
        <v>27</v>
      </c>
      <c r="D3668" t="s">
        <v>30</v>
      </c>
      <c r="E3668" t="s">
        <v>1609</v>
      </c>
      <c r="F3668" t="s">
        <v>1608</v>
      </c>
      <c r="G3668" t="s">
        <v>68</v>
      </c>
      <c r="H3668">
        <v>1</v>
      </c>
      <c r="I3668" t="s">
        <v>248</v>
      </c>
      <c r="J3668" t="s">
        <v>968</v>
      </c>
      <c r="K3668" t="s">
        <v>106</v>
      </c>
      <c r="L3668">
        <v>1.9300679999999999</v>
      </c>
      <c r="M3668" t="s">
        <v>29</v>
      </c>
      <c r="N3668" t="s">
        <v>38</v>
      </c>
      <c r="P3668" cm="1">
        <f t="array" ref="P366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68" s="19" t="s">
        <v>406</v>
      </c>
    </row>
    <row r="3669" spans="2:18" hidden="1">
      <c r="B3669" t="s">
        <v>63</v>
      </c>
      <c r="C3669" t="s">
        <v>27</v>
      </c>
      <c r="D3669" t="s">
        <v>30</v>
      </c>
      <c r="E3669" t="s">
        <v>1609</v>
      </c>
      <c r="F3669" t="s">
        <v>1608</v>
      </c>
      <c r="G3669" t="s">
        <v>68</v>
      </c>
      <c r="H3669">
        <v>1</v>
      </c>
      <c r="I3669" t="s">
        <v>280</v>
      </c>
      <c r="J3669" t="s">
        <v>1002</v>
      </c>
      <c r="K3669" t="s">
        <v>68</v>
      </c>
      <c r="L3669">
        <v>1</v>
      </c>
      <c r="M3669" t="s">
        <v>29</v>
      </c>
      <c r="N3669" t="s">
        <v>34</v>
      </c>
      <c r="P3669" cm="1">
        <f t="array" ref="P366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669" s="19" t="s">
        <v>406</v>
      </c>
    </row>
    <row r="3670" spans="2:18" hidden="1">
      <c r="B3670" t="s">
        <v>63</v>
      </c>
      <c r="C3670" t="s">
        <v>27</v>
      </c>
      <c r="D3670" t="s">
        <v>30</v>
      </c>
      <c r="E3670" t="s">
        <v>1609</v>
      </c>
      <c r="F3670" t="s">
        <v>1608</v>
      </c>
      <c r="G3670" t="s">
        <v>68</v>
      </c>
      <c r="H3670">
        <v>1</v>
      </c>
      <c r="I3670" t="s">
        <v>1091</v>
      </c>
      <c r="J3670" t="s">
        <v>1092</v>
      </c>
      <c r="K3670" t="s">
        <v>68</v>
      </c>
      <c r="L3670">
        <v>1</v>
      </c>
      <c r="M3670" t="s">
        <v>29</v>
      </c>
      <c r="N3670" t="s">
        <v>35</v>
      </c>
      <c r="P3670" cm="1">
        <f t="array" ref="P367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670" s="19" t="s">
        <v>406</v>
      </c>
    </row>
    <row r="3671" spans="2:18" hidden="1">
      <c r="B3671" t="s">
        <v>63</v>
      </c>
      <c r="C3671" t="s">
        <v>27</v>
      </c>
      <c r="D3671" t="s">
        <v>30</v>
      </c>
      <c r="E3671" t="s">
        <v>1609</v>
      </c>
      <c r="F3671" t="s">
        <v>1608</v>
      </c>
      <c r="G3671" t="s">
        <v>68</v>
      </c>
      <c r="H3671">
        <v>1</v>
      </c>
      <c r="I3671" t="s">
        <v>227</v>
      </c>
      <c r="J3671" t="s">
        <v>228</v>
      </c>
      <c r="K3671" t="s">
        <v>23</v>
      </c>
      <c r="L3671">
        <v>1.5</v>
      </c>
      <c r="M3671" t="s">
        <v>29</v>
      </c>
      <c r="N3671" t="s">
        <v>41</v>
      </c>
      <c r="P3671" cm="1">
        <f t="array" ref="P367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671" s="19" t="s">
        <v>406</v>
      </c>
    </row>
    <row r="3672" spans="2:18" hidden="1">
      <c r="B3672" t="s">
        <v>64</v>
      </c>
      <c r="C3672" t="s">
        <v>26</v>
      </c>
      <c r="D3672" t="s">
        <v>905</v>
      </c>
      <c r="E3672" t="s">
        <v>1610</v>
      </c>
      <c r="F3672" t="s">
        <v>394</v>
      </c>
      <c r="G3672" t="s">
        <v>68</v>
      </c>
      <c r="H3672">
        <v>1</v>
      </c>
      <c r="I3672" t="s">
        <v>1611</v>
      </c>
      <c r="J3672" t="s">
        <v>1612</v>
      </c>
      <c r="K3672" t="s">
        <v>68</v>
      </c>
      <c r="L3672">
        <v>1</v>
      </c>
      <c r="M3672" t="s">
        <v>29</v>
      </c>
      <c r="N3672" t="s">
        <v>42</v>
      </c>
      <c r="P3672" cm="1">
        <f t="array" ref="P36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72" s="19" t="s">
        <v>406</v>
      </c>
    </row>
    <row r="3673" spans="2:18" hidden="1">
      <c r="B3673" t="s">
        <v>64</v>
      </c>
      <c r="C3673" t="s">
        <v>26</v>
      </c>
      <c r="D3673" t="s">
        <v>905</v>
      </c>
      <c r="E3673" t="s">
        <v>1610</v>
      </c>
      <c r="F3673" t="s">
        <v>394</v>
      </c>
      <c r="G3673" t="s">
        <v>68</v>
      </c>
      <c r="H3673">
        <v>1</v>
      </c>
      <c r="I3673" t="s">
        <v>229</v>
      </c>
      <c r="J3673" t="s">
        <v>230</v>
      </c>
      <c r="K3673" t="s">
        <v>23</v>
      </c>
      <c r="L3673">
        <v>3.84</v>
      </c>
      <c r="M3673" t="s">
        <v>28</v>
      </c>
      <c r="N3673" t="s">
        <v>36</v>
      </c>
      <c r="P3673" cm="1">
        <f t="array" ref="P36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73" s="19" t="s">
        <v>406</v>
      </c>
    </row>
    <row r="3674" spans="2:18" hidden="1">
      <c r="B3674" t="s">
        <v>64</v>
      </c>
      <c r="C3674" t="s">
        <v>26</v>
      </c>
      <c r="D3674" t="s">
        <v>905</v>
      </c>
      <c r="E3674" t="s">
        <v>1610</v>
      </c>
      <c r="F3674" t="s">
        <v>394</v>
      </c>
      <c r="G3674" t="s">
        <v>68</v>
      </c>
      <c r="H3674">
        <v>1</v>
      </c>
      <c r="I3674" t="s">
        <v>1613</v>
      </c>
      <c r="J3674" t="s">
        <v>394</v>
      </c>
      <c r="K3674" t="s">
        <v>68</v>
      </c>
      <c r="L3674">
        <v>1</v>
      </c>
      <c r="M3674" t="s">
        <v>28</v>
      </c>
      <c r="N3674" t="s">
        <v>30</v>
      </c>
      <c r="P3674" cm="1">
        <f t="array" ref="P36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74" s="19" t="s">
        <v>406</v>
      </c>
    </row>
    <row r="3675" spans="2:18" hidden="1">
      <c r="B3675" t="s">
        <v>64</v>
      </c>
      <c r="C3675" t="s">
        <v>26</v>
      </c>
      <c r="D3675" t="s">
        <v>905</v>
      </c>
      <c r="E3675" t="s">
        <v>1610</v>
      </c>
      <c r="F3675" t="s">
        <v>394</v>
      </c>
      <c r="G3675" t="s">
        <v>68</v>
      </c>
      <c r="H3675">
        <v>1</v>
      </c>
      <c r="I3675" t="s">
        <v>962</v>
      </c>
      <c r="J3675" t="s">
        <v>963</v>
      </c>
      <c r="K3675" t="s">
        <v>68</v>
      </c>
      <c r="L3675">
        <v>1</v>
      </c>
      <c r="M3675" t="s">
        <v>29</v>
      </c>
      <c r="N3675" t="s">
        <v>43</v>
      </c>
      <c r="P3675" cm="1">
        <f t="array" ref="P36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75" s="19" t="s">
        <v>406</v>
      </c>
    </row>
    <row r="3676" spans="2:18" hidden="1">
      <c r="B3676" t="s">
        <v>64</v>
      </c>
      <c r="C3676" t="s">
        <v>26</v>
      </c>
      <c r="D3676" t="s">
        <v>905</v>
      </c>
      <c r="E3676" t="s">
        <v>1610</v>
      </c>
      <c r="F3676" t="s">
        <v>394</v>
      </c>
      <c r="G3676" t="s">
        <v>512</v>
      </c>
      <c r="H3676">
        <v>1</v>
      </c>
      <c r="I3676" t="s">
        <v>513</v>
      </c>
      <c r="J3676" t="s">
        <v>514</v>
      </c>
      <c r="K3676" t="s">
        <v>512</v>
      </c>
      <c r="L3676">
        <v>1</v>
      </c>
      <c r="M3676" t="s">
        <v>29</v>
      </c>
      <c r="N3676" t="s">
        <v>19</v>
      </c>
      <c r="P3676" cm="1">
        <f t="array" ref="P36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76" s="19" t="s">
        <v>406</v>
      </c>
    </row>
    <row r="3677" spans="2:18" hidden="1">
      <c r="B3677" t="s">
        <v>64</v>
      </c>
      <c r="C3677" t="s">
        <v>26</v>
      </c>
      <c r="D3677" t="s">
        <v>905</v>
      </c>
      <c r="E3677" t="s">
        <v>1610</v>
      </c>
      <c r="F3677" t="s">
        <v>394</v>
      </c>
      <c r="G3677" t="s">
        <v>512</v>
      </c>
      <c r="H3677">
        <v>1</v>
      </c>
      <c r="I3677" t="s">
        <v>1614</v>
      </c>
      <c r="J3677" t="s">
        <v>1615</v>
      </c>
      <c r="K3677" t="s">
        <v>512</v>
      </c>
      <c r="L3677">
        <v>1</v>
      </c>
      <c r="M3677" t="s">
        <v>29</v>
      </c>
      <c r="N3677" t="s">
        <v>19</v>
      </c>
      <c r="P3677" cm="1">
        <f t="array" ref="P36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77" s="19" t="s">
        <v>406</v>
      </c>
    </row>
    <row r="3678" spans="2:18" hidden="1">
      <c r="B3678" t="s">
        <v>64</v>
      </c>
      <c r="C3678" t="s">
        <v>26</v>
      </c>
      <c r="D3678" t="s">
        <v>905</v>
      </c>
      <c r="E3678" t="s">
        <v>1610</v>
      </c>
      <c r="F3678" t="s">
        <v>394</v>
      </c>
      <c r="G3678" t="s">
        <v>512</v>
      </c>
      <c r="H3678">
        <v>1</v>
      </c>
      <c r="I3678" t="s">
        <v>1616</v>
      </c>
      <c r="J3678" t="s">
        <v>1617</v>
      </c>
      <c r="K3678" t="s">
        <v>512</v>
      </c>
      <c r="L3678">
        <v>1</v>
      </c>
      <c r="M3678" t="s">
        <v>29</v>
      </c>
      <c r="N3678" t="s">
        <v>19</v>
      </c>
      <c r="P3678" cm="1">
        <f t="array" ref="P36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78" s="19" t="s">
        <v>406</v>
      </c>
    </row>
    <row r="3679" spans="2:18" hidden="1">
      <c r="B3679" t="s">
        <v>64</v>
      </c>
      <c r="C3679" t="s">
        <v>26</v>
      </c>
      <c r="D3679" t="s">
        <v>905</v>
      </c>
      <c r="E3679" t="s">
        <v>1610</v>
      </c>
      <c r="F3679" t="s">
        <v>394</v>
      </c>
      <c r="G3679" t="s">
        <v>512</v>
      </c>
      <c r="H3679">
        <v>1</v>
      </c>
      <c r="I3679" t="s">
        <v>759</v>
      </c>
      <c r="J3679" t="s">
        <v>1027</v>
      </c>
      <c r="K3679" t="s">
        <v>512</v>
      </c>
      <c r="L3679">
        <v>1</v>
      </c>
      <c r="M3679" t="s">
        <v>29</v>
      </c>
      <c r="N3679" t="s">
        <v>19</v>
      </c>
      <c r="P3679" cm="1">
        <f t="array" ref="P36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79" s="19" t="s">
        <v>406</v>
      </c>
    </row>
    <row r="3680" spans="2:18" hidden="1">
      <c r="B3680" t="s">
        <v>64</v>
      </c>
      <c r="C3680" t="s">
        <v>26</v>
      </c>
      <c r="D3680" t="s">
        <v>905</v>
      </c>
      <c r="E3680" t="s">
        <v>1610</v>
      </c>
      <c r="F3680" t="s">
        <v>394</v>
      </c>
      <c r="G3680" t="s">
        <v>512</v>
      </c>
      <c r="H3680">
        <v>1</v>
      </c>
      <c r="I3680" t="s">
        <v>760</v>
      </c>
      <c r="J3680" t="s">
        <v>1028</v>
      </c>
      <c r="K3680" t="s">
        <v>512</v>
      </c>
      <c r="L3680">
        <v>1</v>
      </c>
      <c r="M3680" t="s">
        <v>29</v>
      </c>
      <c r="N3680" t="s">
        <v>19</v>
      </c>
      <c r="P3680" cm="1">
        <f t="array" ref="P36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80" s="19" t="s">
        <v>406</v>
      </c>
    </row>
    <row r="3681" spans="2:18" hidden="1">
      <c r="B3681" t="s">
        <v>63</v>
      </c>
      <c r="C3681" t="s">
        <v>27</v>
      </c>
      <c r="D3681" t="s">
        <v>30</v>
      </c>
      <c r="E3681" t="s">
        <v>1613</v>
      </c>
      <c r="F3681" t="s">
        <v>394</v>
      </c>
      <c r="G3681" t="s">
        <v>68</v>
      </c>
      <c r="H3681">
        <v>1</v>
      </c>
      <c r="I3681" t="s">
        <v>91</v>
      </c>
      <c r="J3681" t="s">
        <v>233</v>
      </c>
      <c r="K3681" t="s">
        <v>68</v>
      </c>
      <c r="L3681">
        <v>30</v>
      </c>
      <c r="M3681" t="s">
        <v>28</v>
      </c>
      <c r="N3681" t="s">
        <v>31</v>
      </c>
      <c r="P3681" cm="1">
        <f t="array" ref="P368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81" s="19" t="s">
        <v>406</v>
      </c>
    </row>
    <row r="3682" spans="2:18" hidden="1">
      <c r="B3682" t="s">
        <v>63</v>
      </c>
      <c r="C3682" t="s">
        <v>27</v>
      </c>
      <c r="D3682" t="s">
        <v>30</v>
      </c>
      <c r="E3682" t="s">
        <v>1613</v>
      </c>
      <c r="F3682" t="s">
        <v>394</v>
      </c>
      <c r="G3682" t="s">
        <v>68</v>
      </c>
      <c r="H3682">
        <v>1</v>
      </c>
      <c r="I3682" t="s">
        <v>87</v>
      </c>
      <c r="J3682" t="s">
        <v>236</v>
      </c>
      <c r="K3682" t="s">
        <v>68</v>
      </c>
      <c r="L3682">
        <v>30</v>
      </c>
      <c r="M3682" t="s">
        <v>28</v>
      </c>
      <c r="N3682" t="s">
        <v>31</v>
      </c>
      <c r="P3682" cm="1">
        <f t="array" ref="P368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82" s="19" t="s">
        <v>406</v>
      </c>
    </row>
    <row r="3683" spans="2:18" hidden="1">
      <c r="B3683" t="s">
        <v>63</v>
      </c>
      <c r="C3683" t="s">
        <v>27</v>
      </c>
      <c r="D3683" t="s">
        <v>30</v>
      </c>
      <c r="E3683" t="s">
        <v>1613</v>
      </c>
      <c r="F3683" t="s">
        <v>394</v>
      </c>
      <c r="G3683" t="s">
        <v>68</v>
      </c>
      <c r="H3683">
        <v>1</v>
      </c>
      <c r="I3683" t="s">
        <v>250</v>
      </c>
      <c r="J3683" t="s">
        <v>1296</v>
      </c>
      <c r="K3683" t="s">
        <v>106</v>
      </c>
      <c r="L3683">
        <v>1.07226</v>
      </c>
      <c r="M3683" t="s">
        <v>29</v>
      </c>
      <c r="N3683" t="s">
        <v>38</v>
      </c>
      <c r="P3683" cm="1">
        <f t="array" ref="P368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83" s="19" t="s">
        <v>406</v>
      </c>
    </row>
    <row r="3684" spans="2:18" hidden="1">
      <c r="B3684" t="s">
        <v>63</v>
      </c>
      <c r="C3684" t="s">
        <v>27</v>
      </c>
      <c r="D3684" t="s">
        <v>30</v>
      </c>
      <c r="E3684" t="s">
        <v>1613</v>
      </c>
      <c r="F3684" t="s">
        <v>394</v>
      </c>
      <c r="G3684" t="s">
        <v>68</v>
      </c>
      <c r="H3684">
        <v>1</v>
      </c>
      <c r="I3684" t="s">
        <v>273</v>
      </c>
      <c r="J3684" t="s">
        <v>1055</v>
      </c>
      <c r="K3684" t="s">
        <v>68</v>
      </c>
      <c r="L3684">
        <v>1</v>
      </c>
      <c r="M3684" t="s">
        <v>29</v>
      </c>
      <c r="N3684" t="s">
        <v>34</v>
      </c>
      <c r="P3684" cm="1">
        <f t="array" ref="P368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684" s="19" t="s">
        <v>406</v>
      </c>
    </row>
    <row r="3685" spans="2:18" hidden="1">
      <c r="B3685" t="s">
        <v>63</v>
      </c>
      <c r="C3685" t="s">
        <v>27</v>
      </c>
      <c r="D3685" t="s">
        <v>30</v>
      </c>
      <c r="E3685" t="s">
        <v>1613</v>
      </c>
      <c r="F3685" t="s">
        <v>394</v>
      </c>
      <c r="G3685" t="s">
        <v>68</v>
      </c>
      <c r="H3685">
        <v>1</v>
      </c>
      <c r="I3685" t="s">
        <v>1618</v>
      </c>
      <c r="J3685" t="s">
        <v>1619</v>
      </c>
      <c r="K3685" t="s">
        <v>68</v>
      </c>
      <c r="L3685">
        <v>1</v>
      </c>
      <c r="M3685" t="s">
        <v>29</v>
      </c>
      <c r="N3685" t="s">
        <v>35</v>
      </c>
      <c r="P3685" cm="1">
        <f t="array" ref="P368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685" s="19" t="s">
        <v>406</v>
      </c>
    </row>
    <row r="3686" spans="2:18" hidden="1">
      <c r="B3686" t="s">
        <v>63</v>
      </c>
      <c r="C3686" t="s">
        <v>27</v>
      </c>
      <c r="D3686" t="s">
        <v>30</v>
      </c>
      <c r="E3686" t="s">
        <v>1613</v>
      </c>
      <c r="F3686" t="s">
        <v>394</v>
      </c>
      <c r="G3686" t="s">
        <v>68</v>
      </c>
      <c r="H3686">
        <v>1</v>
      </c>
      <c r="I3686" t="s">
        <v>227</v>
      </c>
      <c r="J3686" t="s">
        <v>228</v>
      </c>
      <c r="K3686" t="s">
        <v>23</v>
      </c>
      <c r="L3686">
        <v>1.1000000000000001</v>
      </c>
      <c r="M3686" t="s">
        <v>29</v>
      </c>
      <c r="N3686" t="s">
        <v>41</v>
      </c>
      <c r="P3686" cm="1">
        <f t="array" ref="P368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686" s="19" t="s">
        <v>406</v>
      </c>
    </row>
    <row r="3687" spans="2:18" hidden="1">
      <c r="B3687" t="s">
        <v>64</v>
      </c>
      <c r="C3687" t="s">
        <v>26</v>
      </c>
      <c r="D3687" t="s">
        <v>905</v>
      </c>
      <c r="E3687" t="s">
        <v>1620</v>
      </c>
      <c r="F3687" t="s">
        <v>396</v>
      </c>
      <c r="G3687" t="s">
        <v>68</v>
      </c>
      <c r="H3687">
        <v>1</v>
      </c>
      <c r="I3687" t="s">
        <v>1611</v>
      </c>
      <c r="J3687" t="s">
        <v>1612</v>
      </c>
      <c r="K3687" t="s">
        <v>68</v>
      </c>
      <c r="L3687">
        <v>1</v>
      </c>
      <c r="M3687" t="s">
        <v>29</v>
      </c>
      <c r="N3687" t="s">
        <v>42</v>
      </c>
      <c r="P3687" cm="1">
        <f t="array" ref="P36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87" s="19" t="s">
        <v>406</v>
      </c>
    </row>
    <row r="3688" spans="2:18" hidden="1">
      <c r="B3688" t="s">
        <v>64</v>
      </c>
      <c r="C3688" t="s">
        <v>26</v>
      </c>
      <c r="D3688" t="s">
        <v>905</v>
      </c>
      <c r="E3688" t="s">
        <v>1620</v>
      </c>
      <c r="F3688" t="s">
        <v>396</v>
      </c>
      <c r="G3688" t="s">
        <v>68</v>
      </c>
      <c r="H3688">
        <v>1</v>
      </c>
      <c r="I3688" t="s">
        <v>229</v>
      </c>
      <c r="J3688" t="s">
        <v>230</v>
      </c>
      <c r="K3688" t="s">
        <v>23</v>
      </c>
      <c r="L3688">
        <v>5.72</v>
      </c>
      <c r="M3688" t="s">
        <v>28</v>
      </c>
      <c r="N3688" t="s">
        <v>36</v>
      </c>
      <c r="P3688" cm="1">
        <f t="array" ref="P36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88" s="19" t="s">
        <v>406</v>
      </c>
    </row>
    <row r="3689" spans="2:18" hidden="1">
      <c r="B3689" t="s">
        <v>64</v>
      </c>
      <c r="C3689" t="s">
        <v>26</v>
      </c>
      <c r="D3689" t="s">
        <v>905</v>
      </c>
      <c r="E3689" t="s">
        <v>1620</v>
      </c>
      <c r="F3689" t="s">
        <v>396</v>
      </c>
      <c r="G3689" t="s">
        <v>68</v>
      </c>
      <c r="H3689">
        <v>1</v>
      </c>
      <c r="I3689" t="s">
        <v>1621</v>
      </c>
      <c r="J3689" t="s">
        <v>396</v>
      </c>
      <c r="K3689" t="s">
        <v>68</v>
      </c>
      <c r="L3689">
        <v>1</v>
      </c>
      <c r="M3689" t="s">
        <v>28</v>
      </c>
      <c r="N3689" t="s">
        <v>30</v>
      </c>
      <c r="P3689" cm="1">
        <f t="array" ref="P36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89" s="19" t="s">
        <v>406</v>
      </c>
    </row>
    <row r="3690" spans="2:18" hidden="1">
      <c r="B3690" t="s">
        <v>64</v>
      </c>
      <c r="C3690" t="s">
        <v>26</v>
      </c>
      <c r="D3690" t="s">
        <v>905</v>
      </c>
      <c r="E3690" t="s">
        <v>1620</v>
      </c>
      <c r="F3690" t="s">
        <v>396</v>
      </c>
      <c r="G3690" t="s">
        <v>68</v>
      </c>
      <c r="H3690">
        <v>1</v>
      </c>
      <c r="I3690" t="s">
        <v>988</v>
      </c>
      <c r="J3690" t="s">
        <v>989</v>
      </c>
      <c r="K3690" t="s">
        <v>68</v>
      </c>
      <c r="L3690">
        <v>1</v>
      </c>
      <c r="M3690" t="s">
        <v>29</v>
      </c>
      <c r="N3690" t="s">
        <v>43</v>
      </c>
      <c r="P3690" cm="1">
        <f t="array" ref="P36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90" s="19" t="s">
        <v>406</v>
      </c>
    </row>
    <row r="3691" spans="2:18" hidden="1">
      <c r="B3691" t="s">
        <v>64</v>
      </c>
      <c r="C3691" t="s">
        <v>26</v>
      </c>
      <c r="D3691" t="s">
        <v>905</v>
      </c>
      <c r="E3691" t="s">
        <v>1620</v>
      </c>
      <c r="F3691" t="s">
        <v>396</v>
      </c>
      <c r="G3691" t="s">
        <v>512</v>
      </c>
      <c r="H3691">
        <v>1</v>
      </c>
      <c r="I3691" t="s">
        <v>513</v>
      </c>
      <c r="J3691" t="s">
        <v>514</v>
      </c>
      <c r="K3691" t="s">
        <v>512</v>
      </c>
      <c r="L3691">
        <v>1</v>
      </c>
      <c r="M3691" t="s">
        <v>29</v>
      </c>
      <c r="N3691" t="s">
        <v>19</v>
      </c>
      <c r="P3691" cm="1">
        <f t="array" ref="P36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91" s="19" t="s">
        <v>406</v>
      </c>
    </row>
    <row r="3692" spans="2:18" hidden="1">
      <c r="B3692" t="s">
        <v>64</v>
      </c>
      <c r="C3692" t="s">
        <v>26</v>
      </c>
      <c r="D3692" t="s">
        <v>905</v>
      </c>
      <c r="E3692" t="s">
        <v>1620</v>
      </c>
      <c r="F3692" t="s">
        <v>396</v>
      </c>
      <c r="G3692" t="s">
        <v>512</v>
      </c>
      <c r="H3692">
        <v>1</v>
      </c>
      <c r="I3692" t="s">
        <v>1622</v>
      </c>
      <c r="J3692" t="s">
        <v>1623</v>
      </c>
      <c r="K3692" t="s">
        <v>512</v>
      </c>
      <c r="L3692">
        <v>1</v>
      </c>
      <c r="M3692" t="s">
        <v>29</v>
      </c>
      <c r="N3692" t="s">
        <v>19</v>
      </c>
      <c r="P3692" cm="1">
        <f t="array" ref="P36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92" s="19" t="s">
        <v>406</v>
      </c>
    </row>
    <row r="3693" spans="2:18" hidden="1">
      <c r="B3693" t="s">
        <v>64</v>
      </c>
      <c r="C3693" t="s">
        <v>26</v>
      </c>
      <c r="D3693" t="s">
        <v>905</v>
      </c>
      <c r="E3693" t="s">
        <v>1620</v>
      </c>
      <c r="F3693" t="s">
        <v>396</v>
      </c>
      <c r="G3693" t="s">
        <v>512</v>
      </c>
      <c r="H3693">
        <v>1</v>
      </c>
      <c r="I3693" t="s">
        <v>1624</v>
      </c>
      <c r="J3693" t="s">
        <v>1625</v>
      </c>
      <c r="K3693" t="s">
        <v>512</v>
      </c>
      <c r="L3693">
        <v>1</v>
      </c>
      <c r="M3693" t="s">
        <v>29</v>
      </c>
      <c r="N3693" t="s">
        <v>19</v>
      </c>
      <c r="P3693" cm="1">
        <f t="array" ref="P36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93" s="19" t="s">
        <v>406</v>
      </c>
    </row>
    <row r="3694" spans="2:18" hidden="1">
      <c r="B3694" t="s">
        <v>64</v>
      </c>
      <c r="C3694" t="s">
        <v>26</v>
      </c>
      <c r="D3694" t="s">
        <v>905</v>
      </c>
      <c r="E3694" t="s">
        <v>1620</v>
      </c>
      <c r="F3694" t="s">
        <v>396</v>
      </c>
      <c r="G3694" t="s">
        <v>512</v>
      </c>
      <c r="H3694">
        <v>1</v>
      </c>
      <c r="I3694" t="s">
        <v>759</v>
      </c>
      <c r="J3694" t="s">
        <v>1027</v>
      </c>
      <c r="K3694" t="s">
        <v>512</v>
      </c>
      <c r="L3694">
        <v>1</v>
      </c>
      <c r="M3694" t="s">
        <v>29</v>
      </c>
      <c r="N3694" t="s">
        <v>19</v>
      </c>
      <c r="P3694" cm="1">
        <f t="array" ref="P36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94" s="19" t="s">
        <v>406</v>
      </c>
    </row>
    <row r="3695" spans="2:18" hidden="1">
      <c r="B3695" t="s">
        <v>64</v>
      </c>
      <c r="C3695" t="s">
        <v>26</v>
      </c>
      <c r="D3695" t="s">
        <v>905</v>
      </c>
      <c r="E3695" t="s">
        <v>1620</v>
      </c>
      <c r="F3695" t="s">
        <v>396</v>
      </c>
      <c r="G3695" t="s">
        <v>512</v>
      </c>
      <c r="H3695">
        <v>1</v>
      </c>
      <c r="I3695" t="s">
        <v>760</v>
      </c>
      <c r="J3695" t="s">
        <v>1028</v>
      </c>
      <c r="K3695" t="s">
        <v>512</v>
      </c>
      <c r="L3695">
        <v>1</v>
      </c>
      <c r="M3695" t="s">
        <v>29</v>
      </c>
      <c r="N3695" t="s">
        <v>19</v>
      </c>
      <c r="P3695" cm="1">
        <f t="array" ref="P36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695" s="19" t="s">
        <v>406</v>
      </c>
    </row>
    <row r="3696" spans="2:18" hidden="1">
      <c r="B3696" t="s">
        <v>63</v>
      </c>
      <c r="C3696" t="s">
        <v>27</v>
      </c>
      <c r="D3696" t="s">
        <v>30</v>
      </c>
      <c r="E3696" t="s">
        <v>1621</v>
      </c>
      <c r="F3696" t="s">
        <v>396</v>
      </c>
      <c r="G3696" t="s">
        <v>68</v>
      </c>
      <c r="H3696">
        <v>1</v>
      </c>
      <c r="I3696" t="s">
        <v>91</v>
      </c>
      <c r="J3696" t="s">
        <v>233</v>
      </c>
      <c r="K3696" t="s">
        <v>68</v>
      </c>
      <c r="L3696">
        <v>42</v>
      </c>
      <c r="M3696" t="s">
        <v>28</v>
      </c>
      <c r="N3696" t="s">
        <v>31</v>
      </c>
      <c r="P3696" cm="1">
        <f t="array" ref="P369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96" s="19" t="s">
        <v>406</v>
      </c>
    </row>
    <row r="3697" spans="2:18" hidden="1">
      <c r="B3697" t="s">
        <v>63</v>
      </c>
      <c r="C3697" t="s">
        <v>27</v>
      </c>
      <c r="D3697" t="s">
        <v>30</v>
      </c>
      <c r="E3697" t="s">
        <v>1621</v>
      </c>
      <c r="F3697" t="s">
        <v>396</v>
      </c>
      <c r="G3697" t="s">
        <v>68</v>
      </c>
      <c r="H3697">
        <v>1</v>
      </c>
      <c r="I3697" t="s">
        <v>87</v>
      </c>
      <c r="J3697" t="s">
        <v>236</v>
      </c>
      <c r="K3697" t="s">
        <v>68</v>
      </c>
      <c r="L3697">
        <v>42</v>
      </c>
      <c r="M3697" t="s">
        <v>28</v>
      </c>
      <c r="N3697" t="s">
        <v>31</v>
      </c>
      <c r="P3697" cm="1">
        <f t="array" ref="P369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97" s="19" t="s">
        <v>406</v>
      </c>
    </row>
    <row r="3698" spans="2:18" hidden="1">
      <c r="B3698" t="s">
        <v>63</v>
      </c>
      <c r="C3698" t="s">
        <v>27</v>
      </c>
      <c r="D3698" t="s">
        <v>30</v>
      </c>
      <c r="E3698" t="s">
        <v>1621</v>
      </c>
      <c r="F3698" t="s">
        <v>396</v>
      </c>
      <c r="G3698" t="s">
        <v>68</v>
      </c>
      <c r="H3698">
        <v>1</v>
      </c>
      <c r="I3698" t="s">
        <v>250</v>
      </c>
      <c r="J3698" t="s">
        <v>1296</v>
      </c>
      <c r="K3698" t="s">
        <v>106</v>
      </c>
      <c r="L3698">
        <v>1.5011639999999999</v>
      </c>
      <c r="M3698" t="s">
        <v>29</v>
      </c>
      <c r="N3698" t="s">
        <v>38</v>
      </c>
      <c r="P3698" cm="1">
        <f t="array" ref="P369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698" s="19" t="s">
        <v>406</v>
      </c>
    </row>
    <row r="3699" spans="2:18" hidden="1">
      <c r="B3699" t="s">
        <v>63</v>
      </c>
      <c r="C3699" t="s">
        <v>27</v>
      </c>
      <c r="D3699" t="s">
        <v>30</v>
      </c>
      <c r="E3699" t="s">
        <v>1621</v>
      </c>
      <c r="F3699" t="s">
        <v>396</v>
      </c>
      <c r="G3699" t="s">
        <v>68</v>
      </c>
      <c r="H3699">
        <v>1</v>
      </c>
      <c r="I3699" t="s">
        <v>277</v>
      </c>
      <c r="J3699" t="s">
        <v>993</v>
      </c>
      <c r="K3699" t="s">
        <v>68</v>
      </c>
      <c r="L3699">
        <v>1</v>
      </c>
      <c r="M3699" t="s">
        <v>29</v>
      </c>
      <c r="N3699" t="s">
        <v>34</v>
      </c>
      <c r="P3699" cm="1">
        <f t="array" ref="P3699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699" s="19" t="s">
        <v>406</v>
      </c>
    </row>
    <row r="3700" spans="2:18" hidden="1">
      <c r="B3700" t="s">
        <v>63</v>
      </c>
      <c r="C3700" t="s">
        <v>27</v>
      </c>
      <c r="D3700" t="s">
        <v>30</v>
      </c>
      <c r="E3700" t="s">
        <v>1621</v>
      </c>
      <c r="F3700" t="s">
        <v>396</v>
      </c>
      <c r="G3700" t="s">
        <v>68</v>
      </c>
      <c r="H3700">
        <v>1</v>
      </c>
      <c r="I3700" t="s">
        <v>1626</v>
      </c>
      <c r="J3700" t="s">
        <v>1627</v>
      </c>
      <c r="K3700" t="s">
        <v>68</v>
      </c>
      <c r="L3700">
        <v>1</v>
      </c>
      <c r="M3700" t="s">
        <v>29</v>
      </c>
      <c r="N3700" t="s">
        <v>35</v>
      </c>
      <c r="P3700" cm="1">
        <f t="array" ref="P3700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700" s="19" t="s">
        <v>406</v>
      </c>
    </row>
    <row r="3701" spans="2:18" hidden="1">
      <c r="B3701" t="s">
        <v>63</v>
      </c>
      <c r="C3701" t="s">
        <v>27</v>
      </c>
      <c r="D3701" t="s">
        <v>30</v>
      </c>
      <c r="E3701" t="s">
        <v>1621</v>
      </c>
      <c r="F3701" t="s">
        <v>396</v>
      </c>
      <c r="G3701" t="s">
        <v>68</v>
      </c>
      <c r="H3701">
        <v>1</v>
      </c>
      <c r="I3701" t="s">
        <v>227</v>
      </c>
      <c r="J3701" t="s">
        <v>228</v>
      </c>
      <c r="K3701" t="s">
        <v>23</v>
      </c>
      <c r="L3701">
        <v>1.3</v>
      </c>
      <c r="M3701" t="s">
        <v>29</v>
      </c>
      <c r="N3701" t="s">
        <v>41</v>
      </c>
      <c r="P3701" cm="1">
        <f t="array" ref="P3701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701" s="19" t="s">
        <v>406</v>
      </c>
    </row>
    <row r="3702" spans="2:18" hidden="1">
      <c r="B3702" t="s">
        <v>64</v>
      </c>
      <c r="C3702" t="s">
        <v>26</v>
      </c>
      <c r="D3702" t="s">
        <v>905</v>
      </c>
      <c r="E3702" t="s">
        <v>1628</v>
      </c>
      <c r="F3702" t="s">
        <v>397</v>
      </c>
      <c r="G3702" t="s">
        <v>68</v>
      </c>
      <c r="H3702">
        <v>1</v>
      </c>
      <c r="I3702" t="s">
        <v>1611</v>
      </c>
      <c r="J3702" t="s">
        <v>1612</v>
      </c>
      <c r="K3702" t="s">
        <v>68</v>
      </c>
      <c r="L3702">
        <v>1</v>
      </c>
      <c r="M3702" t="s">
        <v>29</v>
      </c>
      <c r="N3702" t="s">
        <v>42</v>
      </c>
      <c r="P3702" cm="1">
        <f t="array" ref="P37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02" s="19" t="s">
        <v>406</v>
      </c>
    </row>
    <row r="3703" spans="2:18" hidden="1">
      <c r="B3703" t="s">
        <v>64</v>
      </c>
      <c r="C3703" t="s">
        <v>26</v>
      </c>
      <c r="D3703" t="s">
        <v>905</v>
      </c>
      <c r="E3703" t="s">
        <v>1628</v>
      </c>
      <c r="F3703" t="s">
        <v>397</v>
      </c>
      <c r="G3703" t="s">
        <v>68</v>
      </c>
      <c r="H3703">
        <v>1</v>
      </c>
      <c r="I3703" t="s">
        <v>229</v>
      </c>
      <c r="J3703" t="s">
        <v>230</v>
      </c>
      <c r="K3703" t="s">
        <v>23</v>
      </c>
      <c r="L3703">
        <v>7.3</v>
      </c>
      <c r="M3703" t="s">
        <v>28</v>
      </c>
      <c r="N3703" t="s">
        <v>36</v>
      </c>
      <c r="P3703" cm="1">
        <f t="array" ref="P37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03" s="19" t="s">
        <v>406</v>
      </c>
    </row>
    <row r="3704" spans="2:18" hidden="1">
      <c r="B3704" t="s">
        <v>64</v>
      </c>
      <c r="C3704" t="s">
        <v>26</v>
      </c>
      <c r="D3704" t="s">
        <v>905</v>
      </c>
      <c r="E3704" t="s">
        <v>1628</v>
      </c>
      <c r="F3704" t="s">
        <v>397</v>
      </c>
      <c r="G3704" t="s">
        <v>68</v>
      </c>
      <c r="H3704">
        <v>1</v>
      </c>
      <c r="I3704" t="s">
        <v>1629</v>
      </c>
      <c r="J3704" t="s">
        <v>397</v>
      </c>
      <c r="K3704" t="s">
        <v>68</v>
      </c>
      <c r="L3704">
        <v>1</v>
      </c>
      <c r="M3704" t="s">
        <v>28</v>
      </c>
      <c r="N3704" t="s">
        <v>30</v>
      </c>
      <c r="P3704" cm="1">
        <f t="array" ref="P37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04" s="19" t="s">
        <v>406</v>
      </c>
    </row>
    <row r="3705" spans="2:18" hidden="1">
      <c r="B3705" t="s">
        <v>64</v>
      </c>
      <c r="C3705" t="s">
        <v>26</v>
      </c>
      <c r="D3705" t="s">
        <v>905</v>
      </c>
      <c r="E3705" t="s">
        <v>1628</v>
      </c>
      <c r="F3705" t="s">
        <v>397</v>
      </c>
      <c r="G3705" t="s">
        <v>68</v>
      </c>
      <c r="H3705">
        <v>1</v>
      </c>
      <c r="I3705" t="s">
        <v>1000</v>
      </c>
      <c r="J3705" t="s">
        <v>1001</v>
      </c>
      <c r="K3705" t="s">
        <v>68</v>
      </c>
      <c r="L3705">
        <v>1</v>
      </c>
      <c r="M3705" t="s">
        <v>29</v>
      </c>
      <c r="N3705" t="s">
        <v>43</v>
      </c>
      <c r="P3705" cm="1">
        <f t="array" ref="P37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05" s="19" t="s">
        <v>406</v>
      </c>
    </row>
    <row r="3706" spans="2:18" hidden="1">
      <c r="B3706" t="s">
        <v>64</v>
      </c>
      <c r="C3706" t="s">
        <v>26</v>
      </c>
      <c r="D3706" t="s">
        <v>905</v>
      </c>
      <c r="E3706" t="s">
        <v>1628</v>
      </c>
      <c r="F3706" t="s">
        <v>397</v>
      </c>
      <c r="G3706" t="s">
        <v>512</v>
      </c>
      <c r="H3706">
        <v>1</v>
      </c>
      <c r="I3706" t="s">
        <v>513</v>
      </c>
      <c r="J3706" t="s">
        <v>514</v>
      </c>
      <c r="K3706" t="s">
        <v>512</v>
      </c>
      <c r="L3706">
        <v>1</v>
      </c>
      <c r="M3706" t="s">
        <v>29</v>
      </c>
      <c r="N3706" t="s">
        <v>19</v>
      </c>
      <c r="P3706" cm="1">
        <f t="array" ref="P37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06" s="19" t="s">
        <v>406</v>
      </c>
    </row>
    <row r="3707" spans="2:18" hidden="1">
      <c r="B3707" t="s">
        <v>64</v>
      </c>
      <c r="C3707" t="s">
        <v>26</v>
      </c>
      <c r="D3707" t="s">
        <v>905</v>
      </c>
      <c r="E3707" t="s">
        <v>1628</v>
      </c>
      <c r="F3707" t="s">
        <v>397</v>
      </c>
      <c r="G3707" t="s">
        <v>512</v>
      </c>
      <c r="H3707">
        <v>1</v>
      </c>
      <c r="I3707" t="s">
        <v>1630</v>
      </c>
      <c r="J3707" t="s">
        <v>1631</v>
      </c>
      <c r="K3707" t="s">
        <v>512</v>
      </c>
      <c r="L3707">
        <v>1</v>
      </c>
      <c r="M3707" t="s">
        <v>29</v>
      </c>
      <c r="N3707" t="s">
        <v>19</v>
      </c>
      <c r="P3707" cm="1">
        <f t="array" ref="P37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07" s="19" t="s">
        <v>406</v>
      </c>
    </row>
    <row r="3708" spans="2:18" hidden="1">
      <c r="B3708" t="s">
        <v>64</v>
      </c>
      <c r="C3708" t="s">
        <v>26</v>
      </c>
      <c r="D3708" t="s">
        <v>905</v>
      </c>
      <c r="E3708" t="s">
        <v>1628</v>
      </c>
      <c r="F3708" t="s">
        <v>397</v>
      </c>
      <c r="G3708" t="s">
        <v>512</v>
      </c>
      <c r="H3708">
        <v>1</v>
      </c>
      <c r="I3708" t="s">
        <v>1632</v>
      </c>
      <c r="J3708" t="s">
        <v>1633</v>
      </c>
      <c r="K3708" t="s">
        <v>512</v>
      </c>
      <c r="L3708">
        <v>1</v>
      </c>
      <c r="M3708" t="s">
        <v>29</v>
      </c>
      <c r="N3708" t="s">
        <v>19</v>
      </c>
      <c r="P3708" cm="1">
        <f t="array" ref="P37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08" s="19" t="s">
        <v>406</v>
      </c>
    </row>
    <row r="3709" spans="2:18" hidden="1">
      <c r="B3709" t="s">
        <v>64</v>
      </c>
      <c r="C3709" t="s">
        <v>26</v>
      </c>
      <c r="D3709" t="s">
        <v>905</v>
      </c>
      <c r="E3709" t="s">
        <v>1628</v>
      </c>
      <c r="F3709" t="s">
        <v>397</v>
      </c>
      <c r="G3709" t="s">
        <v>512</v>
      </c>
      <c r="H3709">
        <v>1</v>
      </c>
      <c r="I3709" t="s">
        <v>759</v>
      </c>
      <c r="J3709" t="s">
        <v>1027</v>
      </c>
      <c r="K3709" t="s">
        <v>512</v>
      </c>
      <c r="L3709">
        <v>1</v>
      </c>
      <c r="M3709" t="s">
        <v>29</v>
      </c>
      <c r="N3709" t="s">
        <v>19</v>
      </c>
      <c r="P3709" cm="1">
        <f t="array" ref="P37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09" s="19" t="s">
        <v>406</v>
      </c>
    </row>
    <row r="3710" spans="2:18" hidden="1">
      <c r="B3710" s="19" t="s">
        <v>63</v>
      </c>
      <c r="C3710" s="19" t="s">
        <v>27</v>
      </c>
      <c r="D3710" s="19" t="s">
        <v>30</v>
      </c>
      <c r="E3710" t="s">
        <v>1629</v>
      </c>
      <c r="F3710" t="s">
        <v>397</v>
      </c>
      <c r="G3710" t="s">
        <v>512</v>
      </c>
      <c r="H3710">
        <v>1</v>
      </c>
      <c r="I3710" t="s">
        <v>760</v>
      </c>
      <c r="J3710" t="s">
        <v>1028</v>
      </c>
      <c r="K3710" t="s">
        <v>512</v>
      </c>
      <c r="L3710">
        <v>1</v>
      </c>
      <c r="M3710" t="s">
        <v>29</v>
      </c>
      <c r="N3710" t="s">
        <v>19</v>
      </c>
      <c r="P3710" cm="1">
        <f t="array" ref="P3710">IF(BOM_NOUR[[#This Row],[STAGE]]="05.Assembly",
SUMPRODUCT(--(BOM_NOUR[[#This Row],[STAGE]]=TW_T[STAGE])*(BOM_NOUR[[#This Row],[Mgroup]]=TW_T[Mgroup]),TW_T[TW]),
SUMPRODUCT(--(BOM_NOUR[[#This Row],[STAGE]]=TW_T[STAGE]),TW_T[TW]))</f>
        <v>0</v>
      </c>
      <c r="R3710" s="19" t="s">
        <v>406</v>
      </c>
    </row>
    <row r="3711" spans="2:18" hidden="1">
      <c r="B3711" t="s">
        <v>63</v>
      </c>
      <c r="C3711" t="s">
        <v>27</v>
      </c>
      <c r="D3711" t="s">
        <v>30</v>
      </c>
      <c r="E3711" t="s">
        <v>1629</v>
      </c>
      <c r="F3711" t="s">
        <v>397</v>
      </c>
      <c r="G3711" t="s">
        <v>68</v>
      </c>
      <c r="H3711">
        <v>1</v>
      </c>
      <c r="I3711" t="s">
        <v>91</v>
      </c>
      <c r="J3711" t="s">
        <v>233</v>
      </c>
      <c r="K3711" t="s">
        <v>68</v>
      </c>
      <c r="L3711">
        <v>54</v>
      </c>
      <c r="M3711" t="s">
        <v>28</v>
      </c>
      <c r="N3711" t="s">
        <v>31</v>
      </c>
      <c r="P3711" cm="1">
        <f t="array" ref="P371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711" s="19" t="s">
        <v>406</v>
      </c>
    </row>
    <row r="3712" spans="2:18" hidden="1">
      <c r="B3712" t="s">
        <v>63</v>
      </c>
      <c r="C3712" t="s">
        <v>27</v>
      </c>
      <c r="D3712" t="s">
        <v>30</v>
      </c>
      <c r="E3712" t="s">
        <v>1629</v>
      </c>
      <c r="F3712" t="s">
        <v>397</v>
      </c>
      <c r="G3712" t="s">
        <v>68</v>
      </c>
      <c r="H3712">
        <v>1</v>
      </c>
      <c r="I3712" t="s">
        <v>87</v>
      </c>
      <c r="J3712" t="s">
        <v>236</v>
      </c>
      <c r="K3712" t="s">
        <v>68</v>
      </c>
      <c r="L3712">
        <v>60</v>
      </c>
      <c r="M3712" t="s">
        <v>28</v>
      </c>
      <c r="N3712" t="s">
        <v>31</v>
      </c>
      <c r="P3712" cm="1">
        <f t="array" ref="P371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712" s="19" t="s">
        <v>406</v>
      </c>
    </row>
    <row r="3713" spans="2:18" hidden="1">
      <c r="B3713" t="s">
        <v>63</v>
      </c>
      <c r="C3713" t="s">
        <v>27</v>
      </c>
      <c r="D3713" t="s">
        <v>30</v>
      </c>
      <c r="E3713" t="s">
        <v>1629</v>
      </c>
      <c r="F3713" t="s">
        <v>397</v>
      </c>
      <c r="G3713" t="s">
        <v>68</v>
      </c>
      <c r="H3713">
        <v>1</v>
      </c>
      <c r="I3713" t="s">
        <v>248</v>
      </c>
      <c r="J3713" t="s">
        <v>968</v>
      </c>
      <c r="K3713" t="s">
        <v>106</v>
      </c>
      <c r="L3713">
        <v>2.14</v>
      </c>
      <c r="M3713" t="s">
        <v>29</v>
      </c>
      <c r="N3713" t="s">
        <v>38</v>
      </c>
      <c r="P3713" cm="1">
        <f t="array" ref="P371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713" s="19" t="s">
        <v>406</v>
      </c>
    </row>
    <row r="3714" spans="2:18" hidden="1">
      <c r="B3714" t="s">
        <v>63</v>
      </c>
      <c r="C3714" t="s">
        <v>27</v>
      </c>
      <c r="D3714" t="s">
        <v>30</v>
      </c>
      <c r="E3714" t="s">
        <v>1629</v>
      </c>
      <c r="F3714" t="s">
        <v>397</v>
      </c>
      <c r="G3714" t="s">
        <v>68</v>
      </c>
      <c r="H3714">
        <v>1</v>
      </c>
      <c r="I3714" t="s">
        <v>280</v>
      </c>
      <c r="J3714" t="s">
        <v>1002</v>
      </c>
      <c r="K3714" t="s">
        <v>68</v>
      </c>
      <c r="L3714">
        <v>1</v>
      </c>
      <c r="M3714" t="s">
        <v>29</v>
      </c>
      <c r="N3714" t="s">
        <v>34</v>
      </c>
      <c r="P3714" cm="1">
        <f t="array" ref="P371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714" s="19" t="s">
        <v>406</v>
      </c>
    </row>
    <row r="3715" spans="2:18" hidden="1">
      <c r="B3715" t="s">
        <v>63</v>
      </c>
      <c r="C3715" t="s">
        <v>27</v>
      </c>
      <c r="D3715" t="s">
        <v>30</v>
      </c>
      <c r="E3715" t="s">
        <v>1629</v>
      </c>
      <c r="F3715" t="s">
        <v>397</v>
      </c>
      <c r="G3715" t="s">
        <v>68</v>
      </c>
      <c r="H3715">
        <v>1</v>
      </c>
      <c r="I3715" t="s">
        <v>1634</v>
      </c>
      <c r="J3715" t="s">
        <v>1635</v>
      </c>
      <c r="K3715" t="s">
        <v>68</v>
      </c>
      <c r="L3715">
        <v>1</v>
      </c>
      <c r="M3715" t="s">
        <v>29</v>
      </c>
      <c r="N3715" t="s">
        <v>35</v>
      </c>
      <c r="P3715" cm="1">
        <f t="array" ref="P371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715" s="19" t="s">
        <v>406</v>
      </c>
    </row>
    <row r="3716" spans="2:18" hidden="1">
      <c r="B3716" t="s">
        <v>63</v>
      </c>
      <c r="C3716" t="s">
        <v>27</v>
      </c>
      <c r="D3716" t="s">
        <v>30</v>
      </c>
      <c r="E3716" t="s">
        <v>1629</v>
      </c>
      <c r="F3716" t="s">
        <v>397</v>
      </c>
      <c r="G3716" t="s">
        <v>68</v>
      </c>
      <c r="H3716">
        <v>1</v>
      </c>
      <c r="I3716" t="s">
        <v>227</v>
      </c>
      <c r="J3716" t="s">
        <v>228</v>
      </c>
      <c r="K3716" t="s">
        <v>23</v>
      </c>
      <c r="L3716">
        <v>1.5</v>
      </c>
      <c r="M3716" t="s">
        <v>29</v>
      </c>
      <c r="N3716" t="s">
        <v>41</v>
      </c>
      <c r="P3716" cm="1">
        <f t="array" ref="P371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716" s="19" t="s">
        <v>406</v>
      </c>
    </row>
    <row r="3717" spans="2:18" hidden="1">
      <c r="B3717" t="s">
        <v>64</v>
      </c>
      <c r="C3717" t="s">
        <v>26</v>
      </c>
      <c r="D3717" t="s">
        <v>905</v>
      </c>
      <c r="E3717" t="s">
        <v>1636</v>
      </c>
      <c r="F3717" t="s">
        <v>371</v>
      </c>
      <c r="G3717" t="s">
        <v>68</v>
      </c>
      <c r="H3717">
        <v>1</v>
      </c>
      <c r="I3717" t="s">
        <v>229</v>
      </c>
      <c r="J3717" t="s">
        <v>230</v>
      </c>
      <c r="K3717" t="s">
        <v>23</v>
      </c>
      <c r="L3717">
        <v>3.5169999999999999</v>
      </c>
      <c r="M3717" t="s">
        <v>28</v>
      </c>
      <c r="N3717" t="s">
        <v>36</v>
      </c>
      <c r="P3717" cm="1">
        <f t="array" ref="P37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17" s="19" t="s">
        <v>406</v>
      </c>
    </row>
    <row r="3718" spans="2:18" hidden="1">
      <c r="B3718" t="s">
        <v>64</v>
      </c>
      <c r="C3718" t="s">
        <v>26</v>
      </c>
      <c r="D3718" t="s">
        <v>905</v>
      </c>
      <c r="E3718" t="s">
        <v>1636</v>
      </c>
      <c r="F3718" t="s">
        <v>371</v>
      </c>
      <c r="G3718" t="s">
        <v>68</v>
      </c>
      <c r="H3718">
        <v>1</v>
      </c>
      <c r="I3718" t="s">
        <v>1146</v>
      </c>
      <c r="J3718" t="s">
        <v>371</v>
      </c>
      <c r="K3718" t="s">
        <v>68</v>
      </c>
      <c r="L3718">
        <v>1</v>
      </c>
      <c r="M3718" t="s">
        <v>28</v>
      </c>
      <c r="N3718" t="s">
        <v>30</v>
      </c>
      <c r="P3718" cm="1">
        <f t="array" ref="P37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18" s="19" t="s">
        <v>406</v>
      </c>
    </row>
    <row r="3719" spans="2:18" hidden="1">
      <c r="B3719" t="s">
        <v>64</v>
      </c>
      <c r="C3719" t="s">
        <v>26</v>
      </c>
      <c r="D3719" t="s">
        <v>905</v>
      </c>
      <c r="E3719" t="s">
        <v>1636</v>
      </c>
      <c r="F3719" t="s">
        <v>371</v>
      </c>
      <c r="G3719" t="s">
        <v>68</v>
      </c>
      <c r="H3719">
        <v>1</v>
      </c>
      <c r="I3719" t="s">
        <v>1036</v>
      </c>
      <c r="J3719" t="s">
        <v>1037</v>
      </c>
      <c r="K3719" t="s">
        <v>68</v>
      </c>
      <c r="L3719">
        <v>6</v>
      </c>
      <c r="M3719" t="s">
        <v>29</v>
      </c>
      <c r="N3719" t="s">
        <v>44</v>
      </c>
      <c r="P3719" cm="1">
        <f t="array" ref="P37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19" s="19" t="s">
        <v>406</v>
      </c>
    </row>
    <row r="3720" spans="2:18" hidden="1">
      <c r="B3720" t="s">
        <v>64</v>
      </c>
      <c r="C3720" t="s">
        <v>26</v>
      </c>
      <c r="D3720" t="s">
        <v>905</v>
      </c>
      <c r="E3720" t="s">
        <v>1636</v>
      </c>
      <c r="F3720" t="s">
        <v>371</v>
      </c>
      <c r="G3720" t="s">
        <v>512</v>
      </c>
      <c r="H3720">
        <v>1</v>
      </c>
      <c r="I3720" t="s">
        <v>515</v>
      </c>
      <c r="J3720" t="s">
        <v>516</v>
      </c>
      <c r="K3720" t="s">
        <v>512</v>
      </c>
      <c r="L3720">
        <v>1</v>
      </c>
      <c r="M3720" t="s">
        <v>29</v>
      </c>
      <c r="N3720" t="s">
        <v>19</v>
      </c>
      <c r="P3720" cm="1">
        <f t="array" ref="P37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20" s="19" t="s">
        <v>406</v>
      </c>
    </row>
    <row r="3721" spans="2:18" hidden="1">
      <c r="B3721" t="s">
        <v>64</v>
      </c>
      <c r="C3721" t="s">
        <v>26</v>
      </c>
      <c r="D3721" t="s">
        <v>905</v>
      </c>
      <c r="E3721" t="s">
        <v>1636</v>
      </c>
      <c r="F3721" t="s">
        <v>371</v>
      </c>
      <c r="G3721" t="s">
        <v>512</v>
      </c>
      <c r="H3721">
        <v>1</v>
      </c>
      <c r="I3721" t="s">
        <v>1637</v>
      </c>
      <c r="J3721" t="s">
        <v>1638</v>
      </c>
      <c r="K3721" t="s">
        <v>512</v>
      </c>
      <c r="L3721">
        <v>1</v>
      </c>
      <c r="M3721" t="s">
        <v>29</v>
      </c>
      <c r="N3721" t="s">
        <v>19</v>
      </c>
      <c r="P3721" cm="1">
        <f t="array" ref="P37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21" s="19" t="s">
        <v>406</v>
      </c>
    </row>
    <row r="3722" spans="2:18" hidden="1">
      <c r="B3722" t="s">
        <v>64</v>
      </c>
      <c r="C3722" t="s">
        <v>26</v>
      </c>
      <c r="D3722" t="s">
        <v>905</v>
      </c>
      <c r="E3722" t="s">
        <v>1636</v>
      </c>
      <c r="F3722" t="s">
        <v>371</v>
      </c>
      <c r="G3722" t="s">
        <v>512</v>
      </c>
      <c r="H3722">
        <v>1</v>
      </c>
      <c r="I3722" t="s">
        <v>1639</v>
      </c>
      <c r="J3722" t="s">
        <v>1640</v>
      </c>
      <c r="K3722" t="s">
        <v>512</v>
      </c>
      <c r="L3722">
        <v>1</v>
      </c>
      <c r="M3722" t="s">
        <v>29</v>
      </c>
      <c r="N3722" t="s">
        <v>19</v>
      </c>
      <c r="P3722" cm="1">
        <f t="array" ref="P37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22" s="19" t="s">
        <v>406</v>
      </c>
    </row>
    <row r="3723" spans="2:18" hidden="1">
      <c r="B3723" t="s">
        <v>64</v>
      </c>
      <c r="C3723" t="s">
        <v>26</v>
      </c>
      <c r="D3723" t="s">
        <v>905</v>
      </c>
      <c r="E3723" t="s">
        <v>1636</v>
      </c>
      <c r="F3723" t="s">
        <v>371</v>
      </c>
      <c r="G3723" t="s">
        <v>512</v>
      </c>
      <c r="H3723">
        <v>1</v>
      </c>
      <c r="I3723" t="s">
        <v>1641</v>
      </c>
      <c r="J3723" t="s">
        <v>1642</v>
      </c>
      <c r="K3723" t="s">
        <v>512</v>
      </c>
      <c r="L3723">
        <v>1</v>
      </c>
      <c r="M3723" t="s">
        <v>29</v>
      </c>
      <c r="N3723" t="s">
        <v>19</v>
      </c>
      <c r="P3723" cm="1">
        <f t="array" ref="P37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23" s="19" t="s">
        <v>406</v>
      </c>
    </row>
    <row r="3724" spans="2:18" hidden="1">
      <c r="B3724" t="s">
        <v>64</v>
      </c>
      <c r="C3724" t="s">
        <v>26</v>
      </c>
      <c r="D3724" t="s">
        <v>905</v>
      </c>
      <c r="E3724" t="s">
        <v>1636</v>
      </c>
      <c r="F3724" t="s">
        <v>371</v>
      </c>
      <c r="G3724" t="s">
        <v>512</v>
      </c>
      <c r="H3724">
        <v>1</v>
      </c>
      <c r="I3724" t="s">
        <v>752</v>
      </c>
      <c r="J3724" t="s">
        <v>955</v>
      </c>
      <c r="K3724" t="s">
        <v>512</v>
      </c>
      <c r="L3724">
        <v>1</v>
      </c>
      <c r="M3724" t="s">
        <v>29</v>
      </c>
      <c r="N3724" t="s">
        <v>19</v>
      </c>
      <c r="P3724" cm="1">
        <f t="array" ref="P37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24" s="19" t="s">
        <v>406</v>
      </c>
    </row>
    <row r="3725" spans="2:18" hidden="1">
      <c r="B3725" t="s">
        <v>64</v>
      </c>
      <c r="C3725" t="s">
        <v>26</v>
      </c>
      <c r="D3725" t="s">
        <v>905</v>
      </c>
      <c r="E3725" t="s">
        <v>1636</v>
      </c>
      <c r="F3725" t="s">
        <v>371</v>
      </c>
      <c r="G3725" t="s">
        <v>512</v>
      </c>
      <c r="H3725">
        <v>1</v>
      </c>
      <c r="I3725" t="s">
        <v>753</v>
      </c>
      <c r="J3725" t="s">
        <v>956</v>
      </c>
      <c r="K3725" t="s">
        <v>512</v>
      </c>
      <c r="L3725">
        <v>1</v>
      </c>
      <c r="M3725" t="s">
        <v>29</v>
      </c>
      <c r="N3725" t="s">
        <v>19</v>
      </c>
      <c r="P3725" cm="1">
        <f t="array" ref="P37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25" s="19" t="s">
        <v>406</v>
      </c>
    </row>
    <row r="3726" spans="2:18" hidden="1">
      <c r="B3726" t="s">
        <v>64</v>
      </c>
      <c r="C3726" t="s">
        <v>26</v>
      </c>
      <c r="D3726" t="s">
        <v>905</v>
      </c>
      <c r="E3726" t="s">
        <v>1643</v>
      </c>
      <c r="F3726" t="s">
        <v>372</v>
      </c>
      <c r="G3726" t="s">
        <v>68</v>
      </c>
      <c r="H3726">
        <v>1</v>
      </c>
      <c r="I3726" t="s">
        <v>229</v>
      </c>
      <c r="J3726" t="s">
        <v>230</v>
      </c>
      <c r="K3726" t="s">
        <v>23</v>
      </c>
      <c r="L3726">
        <v>3.26</v>
      </c>
      <c r="M3726" t="s">
        <v>28</v>
      </c>
      <c r="N3726" t="s">
        <v>36</v>
      </c>
      <c r="P3726" cm="1">
        <f t="array" ref="P37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26" s="19" t="s">
        <v>406</v>
      </c>
    </row>
    <row r="3727" spans="2:18" hidden="1">
      <c r="B3727" t="s">
        <v>64</v>
      </c>
      <c r="C3727" t="s">
        <v>26</v>
      </c>
      <c r="D3727" t="s">
        <v>905</v>
      </c>
      <c r="E3727" t="s">
        <v>1643</v>
      </c>
      <c r="F3727" t="s">
        <v>372</v>
      </c>
      <c r="G3727" t="s">
        <v>68</v>
      </c>
      <c r="H3727">
        <v>1</v>
      </c>
      <c r="I3727" t="s">
        <v>1148</v>
      </c>
      <c r="J3727" t="s">
        <v>372</v>
      </c>
      <c r="K3727" t="s">
        <v>68</v>
      </c>
      <c r="L3727">
        <v>1</v>
      </c>
      <c r="M3727" t="s">
        <v>28</v>
      </c>
      <c r="N3727" t="s">
        <v>30</v>
      </c>
      <c r="P3727" cm="1">
        <f t="array" ref="P37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27" s="19" t="s">
        <v>406</v>
      </c>
    </row>
    <row r="3728" spans="2:18" hidden="1">
      <c r="B3728" t="s">
        <v>64</v>
      </c>
      <c r="C3728" t="s">
        <v>26</v>
      </c>
      <c r="D3728" t="s">
        <v>905</v>
      </c>
      <c r="E3728" t="s">
        <v>1643</v>
      </c>
      <c r="F3728" t="s">
        <v>372</v>
      </c>
      <c r="G3728" t="s">
        <v>68</v>
      </c>
      <c r="H3728">
        <v>1</v>
      </c>
      <c r="I3728" t="s">
        <v>1036</v>
      </c>
      <c r="J3728" t="s">
        <v>1037</v>
      </c>
      <c r="K3728" t="s">
        <v>68</v>
      </c>
      <c r="L3728">
        <v>6</v>
      </c>
      <c r="M3728" t="s">
        <v>29</v>
      </c>
      <c r="N3728" t="s">
        <v>44</v>
      </c>
      <c r="P3728" cm="1">
        <f t="array" ref="P37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28" s="19" t="s">
        <v>406</v>
      </c>
    </row>
    <row r="3729" spans="2:18" hidden="1">
      <c r="B3729" t="s">
        <v>64</v>
      </c>
      <c r="C3729" t="s">
        <v>26</v>
      </c>
      <c r="D3729" t="s">
        <v>905</v>
      </c>
      <c r="E3729" t="s">
        <v>1643</v>
      </c>
      <c r="F3729" t="s">
        <v>372</v>
      </c>
      <c r="G3729" t="s">
        <v>512</v>
      </c>
      <c r="H3729">
        <v>1</v>
      </c>
      <c r="I3729" t="s">
        <v>515</v>
      </c>
      <c r="J3729" t="s">
        <v>516</v>
      </c>
      <c r="K3729" t="s">
        <v>512</v>
      </c>
      <c r="L3729">
        <v>1</v>
      </c>
      <c r="M3729" t="s">
        <v>29</v>
      </c>
      <c r="N3729" t="s">
        <v>19</v>
      </c>
      <c r="P3729" cm="1">
        <f t="array" ref="P37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29" s="19" t="s">
        <v>406</v>
      </c>
    </row>
    <row r="3730" spans="2:18" hidden="1">
      <c r="B3730" t="s">
        <v>64</v>
      </c>
      <c r="C3730" t="s">
        <v>26</v>
      </c>
      <c r="D3730" t="s">
        <v>905</v>
      </c>
      <c r="E3730" t="s">
        <v>1643</v>
      </c>
      <c r="F3730" t="s">
        <v>372</v>
      </c>
      <c r="G3730" t="s">
        <v>512</v>
      </c>
      <c r="H3730">
        <v>1</v>
      </c>
      <c r="I3730" t="s">
        <v>652</v>
      </c>
      <c r="J3730" t="s">
        <v>653</v>
      </c>
      <c r="K3730" t="s">
        <v>512</v>
      </c>
      <c r="L3730">
        <v>1</v>
      </c>
      <c r="M3730" t="s">
        <v>29</v>
      </c>
      <c r="N3730" t="s">
        <v>19</v>
      </c>
      <c r="P3730" cm="1">
        <f t="array" ref="P37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30" s="19" t="s">
        <v>406</v>
      </c>
    </row>
    <row r="3731" spans="2:18" hidden="1">
      <c r="B3731" t="s">
        <v>64</v>
      </c>
      <c r="C3731" t="s">
        <v>26</v>
      </c>
      <c r="D3731" t="s">
        <v>905</v>
      </c>
      <c r="E3731" t="s">
        <v>1643</v>
      </c>
      <c r="F3731" t="s">
        <v>372</v>
      </c>
      <c r="G3731" t="s">
        <v>512</v>
      </c>
      <c r="H3731">
        <v>1</v>
      </c>
      <c r="I3731" t="s">
        <v>654</v>
      </c>
      <c r="J3731" t="s">
        <v>655</v>
      </c>
      <c r="K3731" t="s">
        <v>512</v>
      </c>
      <c r="L3731">
        <v>1</v>
      </c>
      <c r="M3731" t="s">
        <v>29</v>
      </c>
      <c r="N3731" t="s">
        <v>19</v>
      </c>
      <c r="P3731" cm="1">
        <f t="array" ref="P37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31" s="19" t="s">
        <v>406</v>
      </c>
    </row>
    <row r="3732" spans="2:18" hidden="1">
      <c r="B3732" t="s">
        <v>64</v>
      </c>
      <c r="C3732" t="s">
        <v>26</v>
      </c>
      <c r="D3732" t="s">
        <v>905</v>
      </c>
      <c r="E3732" t="s">
        <v>1643</v>
      </c>
      <c r="F3732" t="s">
        <v>372</v>
      </c>
      <c r="G3732" t="s">
        <v>512</v>
      </c>
      <c r="H3732">
        <v>1</v>
      </c>
      <c r="I3732" t="s">
        <v>560</v>
      </c>
      <c r="J3732" t="s">
        <v>561</v>
      </c>
      <c r="K3732" t="s">
        <v>512</v>
      </c>
      <c r="L3732">
        <v>1</v>
      </c>
      <c r="M3732" t="s">
        <v>29</v>
      </c>
      <c r="N3732" t="s">
        <v>19</v>
      </c>
      <c r="P3732" cm="1">
        <f t="array" ref="P37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32" s="19" t="s">
        <v>406</v>
      </c>
    </row>
    <row r="3733" spans="2:18" hidden="1">
      <c r="B3733" t="s">
        <v>64</v>
      </c>
      <c r="C3733" t="s">
        <v>26</v>
      </c>
      <c r="D3733" t="s">
        <v>905</v>
      </c>
      <c r="E3733" t="s">
        <v>1643</v>
      </c>
      <c r="F3733" t="s">
        <v>372</v>
      </c>
      <c r="G3733" t="s">
        <v>512</v>
      </c>
      <c r="H3733">
        <v>1</v>
      </c>
      <c r="I3733" t="s">
        <v>752</v>
      </c>
      <c r="J3733" t="s">
        <v>955</v>
      </c>
      <c r="K3733" t="s">
        <v>512</v>
      </c>
      <c r="L3733">
        <v>1</v>
      </c>
      <c r="M3733" t="s">
        <v>29</v>
      </c>
      <c r="N3733" t="s">
        <v>19</v>
      </c>
      <c r="P3733" cm="1">
        <f t="array" ref="P37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33" s="19" t="s">
        <v>406</v>
      </c>
    </row>
    <row r="3734" spans="2:18" hidden="1">
      <c r="B3734" t="s">
        <v>64</v>
      </c>
      <c r="C3734" t="s">
        <v>26</v>
      </c>
      <c r="D3734" t="s">
        <v>905</v>
      </c>
      <c r="E3734" t="s">
        <v>1643</v>
      </c>
      <c r="F3734" t="s">
        <v>372</v>
      </c>
      <c r="G3734" t="s">
        <v>512</v>
      </c>
      <c r="H3734">
        <v>1</v>
      </c>
      <c r="I3734" t="s">
        <v>753</v>
      </c>
      <c r="J3734" t="s">
        <v>956</v>
      </c>
      <c r="K3734" t="s">
        <v>512</v>
      </c>
      <c r="L3734">
        <v>1</v>
      </c>
      <c r="M3734" t="s">
        <v>29</v>
      </c>
      <c r="N3734" t="s">
        <v>19</v>
      </c>
      <c r="P3734" cm="1">
        <f t="array" ref="P37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34" s="19" t="s">
        <v>406</v>
      </c>
    </row>
    <row r="3735" spans="2:18" hidden="1">
      <c r="B3735" t="s">
        <v>64</v>
      </c>
      <c r="C3735" t="s">
        <v>26</v>
      </c>
      <c r="D3735" t="s">
        <v>905</v>
      </c>
      <c r="E3735" t="s">
        <v>1644</v>
      </c>
      <c r="F3735" t="s">
        <v>374</v>
      </c>
      <c r="G3735" t="s">
        <v>68</v>
      </c>
      <c r="H3735">
        <v>1</v>
      </c>
      <c r="I3735" t="s">
        <v>229</v>
      </c>
      <c r="J3735" t="s">
        <v>230</v>
      </c>
      <c r="K3735" t="s">
        <v>23</v>
      </c>
      <c r="L3735">
        <v>4.3810000000000002</v>
      </c>
      <c r="M3735" t="s">
        <v>28</v>
      </c>
      <c r="N3735" t="s">
        <v>36</v>
      </c>
      <c r="P3735" cm="1">
        <f t="array" ref="P37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35" s="19" t="s">
        <v>406</v>
      </c>
    </row>
    <row r="3736" spans="2:18" hidden="1">
      <c r="B3736" t="s">
        <v>64</v>
      </c>
      <c r="C3736" t="s">
        <v>26</v>
      </c>
      <c r="D3736" t="s">
        <v>905</v>
      </c>
      <c r="E3736" t="s">
        <v>1644</v>
      </c>
      <c r="F3736" t="s">
        <v>374</v>
      </c>
      <c r="G3736" t="s">
        <v>68</v>
      </c>
      <c r="H3736">
        <v>1</v>
      </c>
      <c r="I3736" t="s">
        <v>1150</v>
      </c>
      <c r="J3736" t="s">
        <v>374</v>
      </c>
      <c r="K3736" t="s">
        <v>68</v>
      </c>
      <c r="L3736">
        <v>1</v>
      </c>
      <c r="M3736" t="s">
        <v>28</v>
      </c>
      <c r="N3736" t="s">
        <v>30</v>
      </c>
      <c r="P3736" cm="1">
        <f t="array" ref="P37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36" s="19" t="s">
        <v>406</v>
      </c>
    </row>
    <row r="3737" spans="2:18" hidden="1">
      <c r="B3737" t="s">
        <v>64</v>
      </c>
      <c r="C3737" t="s">
        <v>26</v>
      </c>
      <c r="D3737" t="s">
        <v>905</v>
      </c>
      <c r="E3737" t="s">
        <v>1644</v>
      </c>
      <c r="F3737" t="s">
        <v>374</v>
      </c>
      <c r="G3737" t="s">
        <v>68</v>
      </c>
      <c r="H3737">
        <v>1</v>
      </c>
      <c r="I3737" t="s">
        <v>1036</v>
      </c>
      <c r="J3737" t="s">
        <v>1037</v>
      </c>
      <c r="K3737" t="s">
        <v>68</v>
      </c>
      <c r="L3737">
        <v>6</v>
      </c>
      <c r="M3737" t="s">
        <v>29</v>
      </c>
      <c r="N3737" t="s">
        <v>44</v>
      </c>
      <c r="P3737" cm="1">
        <f t="array" ref="P37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37" s="19" t="s">
        <v>406</v>
      </c>
    </row>
    <row r="3738" spans="2:18" hidden="1">
      <c r="B3738" t="s">
        <v>64</v>
      </c>
      <c r="C3738" t="s">
        <v>26</v>
      </c>
      <c r="D3738" t="s">
        <v>905</v>
      </c>
      <c r="E3738" t="s">
        <v>1644</v>
      </c>
      <c r="F3738" t="s">
        <v>374</v>
      </c>
      <c r="G3738" t="s">
        <v>512</v>
      </c>
      <c r="H3738">
        <v>1</v>
      </c>
      <c r="I3738" t="s">
        <v>515</v>
      </c>
      <c r="J3738" t="s">
        <v>516</v>
      </c>
      <c r="K3738" t="s">
        <v>512</v>
      </c>
      <c r="L3738">
        <v>1</v>
      </c>
      <c r="M3738" t="s">
        <v>29</v>
      </c>
      <c r="N3738" t="s">
        <v>19</v>
      </c>
      <c r="P3738" cm="1">
        <f t="array" ref="P37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38" s="19" t="s">
        <v>406</v>
      </c>
    </row>
    <row r="3739" spans="2:18" hidden="1">
      <c r="B3739" t="s">
        <v>64</v>
      </c>
      <c r="C3739" t="s">
        <v>26</v>
      </c>
      <c r="D3739" t="s">
        <v>905</v>
      </c>
      <c r="E3739" t="s">
        <v>1644</v>
      </c>
      <c r="F3739" t="s">
        <v>374</v>
      </c>
      <c r="G3739" t="s">
        <v>512</v>
      </c>
      <c r="H3739">
        <v>1</v>
      </c>
      <c r="I3739" t="s">
        <v>1645</v>
      </c>
      <c r="J3739" t="s">
        <v>1646</v>
      </c>
      <c r="K3739" t="s">
        <v>512</v>
      </c>
      <c r="L3739">
        <v>1</v>
      </c>
      <c r="M3739" t="s">
        <v>29</v>
      </c>
      <c r="N3739" t="s">
        <v>19</v>
      </c>
      <c r="P3739" cm="1">
        <f t="array" ref="P37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39" s="19" t="s">
        <v>406</v>
      </c>
    </row>
    <row r="3740" spans="2:18" hidden="1">
      <c r="B3740" t="s">
        <v>64</v>
      </c>
      <c r="C3740" t="s">
        <v>26</v>
      </c>
      <c r="D3740" t="s">
        <v>905</v>
      </c>
      <c r="E3740" t="s">
        <v>1644</v>
      </c>
      <c r="F3740" t="s">
        <v>374</v>
      </c>
      <c r="G3740" t="s">
        <v>512</v>
      </c>
      <c r="H3740">
        <v>1</v>
      </c>
      <c r="I3740" t="s">
        <v>1647</v>
      </c>
      <c r="J3740" t="s">
        <v>1648</v>
      </c>
      <c r="K3740" t="s">
        <v>512</v>
      </c>
      <c r="L3740">
        <v>1</v>
      </c>
      <c r="M3740" t="s">
        <v>29</v>
      </c>
      <c r="N3740" t="s">
        <v>19</v>
      </c>
      <c r="P3740" cm="1">
        <f t="array" ref="P37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40" s="19" t="s">
        <v>406</v>
      </c>
    </row>
    <row r="3741" spans="2:18" hidden="1">
      <c r="B3741" t="s">
        <v>64</v>
      </c>
      <c r="C3741" t="s">
        <v>26</v>
      </c>
      <c r="D3741" t="s">
        <v>905</v>
      </c>
      <c r="E3741" t="s">
        <v>1644</v>
      </c>
      <c r="F3741" t="s">
        <v>374</v>
      </c>
      <c r="G3741" t="s">
        <v>512</v>
      </c>
      <c r="H3741">
        <v>1</v>
      </c>
      <c r="I3741" t="s">
        <v>1818</v>
      </c>
      <c r="J3741" t="s">
        <v>1649</v>
      </c>
      <c r="K3741" t="s">
        <v>512</v>
      </c>
      <c r="L3741">
        <v>1</v>
      </c>
      <c r="M3741" t="s">
        <v>29</v>
      </c>
      <c r="N3741" t="s">
        <v>19</v>
      </c>
      <c r="P3741" cm="1">
        <f t="array" ref="P37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41" s="19" t="s">
        <v>406</v>
      </c>
    </row>
    <row r="3742" spans="2:18" hidden="1">
      <c r="B3742" t="s">
        <v>64</v>
      </c>
      <c r="C3742" t="s">
        <v>26</v>
      </c>
      <c r="D3742" t="s">
        <v>905</v>
      </c>
      <c r="E3742" t="s">
        <v>1644</v>
      </c>
      <c r="F3742" t="s">
        <v>374</v>
      </c>
      <c r="G3742" t="s">
        <v>512</v>
      </c>
      <c r="H3742">
        <v>1</v>
      </c>
      <c r="I3742" t="s">
        <v>752</v>
      </c>
      <c r="J3742" t="s">
        <v>955</v>
      </c>
      <c r="K3742" t="s">
        <v>512</v>
      </c>
      <c r="L3742">
        <v>1</v>
      </c>
      <c r="M3742" t="s">
        <v>29</v>
      </c>
      <c r="N3742" t="s">
        <v>19</v>
      </c>
      <c r="P3742" cm="1">
        <f t="array" ref="P37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42" s="19" t="s">
        <v>406</v>
      </c>
    </row>
    <row r="3743" spans="2:18" hidden="1">
      <c r="B3743" t="s">
        <v>64</v>
      </c>
      <c r="C3743" t="s">
        <v>26</v>
      </c>
      <c r="D3743" t="s">
        <v>905</v>
      </c>
      <c r="E3743" t="s">
        <v>1644</v>
      </c>
      <c r="F3743" t="s">
        <v>374</v>
      </c>
      <c r="G3743" t="s">
        <v>512</v>
      </c>
      <c r="H3743">
        <v>1</v>
      </c>
      <c r="I3743" t="s">
        <v>753</v>
      </c>
      <c r="J3743" t="s">
        <v>956</v>
      </c>
      <c r="K3743" t="s">
        <v>512</v>
      </c>
      <c r="L3743">
        <v>1</v>
      </c>
      <c r="M3743" t="s">
        <v>29</v>
      </c>
      <c r="N3743" t="s">
        <v>19</v>
      </c>
      <c r="P3743" cm="1">
        <f t="array" ref="P37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43" s="19" t="s">
        <v>406</v>
      </c>
    </row>
    <row r="3744" spans="2:18" hidden="1">
      <c r="B3744" t="s">
        <v>64</v>
      </c>
      <c r="C3744" t="s">
        <v>26</v>
      </c>
      <c r="D3744" t="s">
        <v>905</v>
      </c>
      <c r="E3744" t="s">
        <v>1650</v>
      </c>
      <c r="F3744" t="s">
        <v>375</v>
      </c>
      <c r="G3744" t="s">
        <v>68</v>
      </c>
      <c r="H3744">
        <v>1</v>
      </c>
      <c r="I3744" t="s">
        <v>229</v>
      </c>
      <c r="J3744" t="s">
        <v>230</v>
      </c>
      <c r="K3744" t="s">
        <v>23</v>
      </c>
      <c r="L3744">
        <v>4.0199999999999996</v>
      </c>
      <c r="M3744" t="s">
        <v>28</v>
      </c>
      <c r="N3744" t="s">
        <v>36</v>
      </c>
      <c r="P3744" cm="1">
        <f t="array" ref="P37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44" s="19" t="s">
        <v>406</v>
      </c>
    </row>
    <row r="3745" spans="2:18" hidden="1">
      <c r="B3745" t="s">
        <v>64</v>
      </c>
      <c r="C3745" t="s">
        <v>26</v>
      </c>
      <c r="D3745" t="s">
        <v>905</v>
      </c>
      <c r="E3745" t="s">
        <v>1650</v>
      </c>
      <c r="F3745" t="s">
        <v>375</v>
      </c>
      <c r="G3745" t="s">
        <v>68</v>
      </c>
      <c r="H3745">
        <v>1</v>
      </c>
      <c r="I3745" t="s">
        <v>1152</v>
      </c>
      <c r="J3745" t="s">
        <v>375</v>
      </c>
      <c r="K3745" t="s">
        <v>68</v>
      </c>
      <c r="L3745">
        <v>1</v>
      </c>
      <c r="M3745" t="s">
        <v>28</v>
      </c>
      <c r="N3745" t="s">
        <v>30</v>
      </c>
      <c r="P3745" cm="1">
        <f t="array" ref="P37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45" s="19" t="s">
        <v>406</v>
      </c>
    </row>
    <row r="3746" spans="2:18" hidden="1">
      <c r="B3746" t="s">
        <v>64</v>
      </c>
      <c r="C3746" t="s">
        <v>26</v>
      </c>
      <c r="D3746" t="s">
        <v>905</v>
      </c>
      <c r="E3746" t="s">
        <v>1650</v>
      </c>
      <c r="F3746" t="s">
        <v>375</v>
      </c>
      <c r="G3746" t="s">
        <v>68</v>
      </c>
      <c r="H3746">
        <v>1</v>
      </c>
      <c r="I3746" t="s">
        <v>1036</v>
      </c>
      <c r="J3746" t="s">
        <v>1037</v>
      </c>
      <c r="K3746" t="s">
        <v>68</v>
      </c>
      <c r="L3746">
        <v>6</v>
      </c>
      <c r="M3746" t="s">
        <v>29</v>
      </c>
      <c r="N3746" t="s">
        <v>44</v>
      </c>
      <c r="P3746" cm="1">
        <f t="array" ref="P37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46" s="19" t="s">
        <v>406</v>
      </c>
    </row>
    <row r="3747" spans="2:18" hidden="1">
      <c r="B3747" t="s">
        <v>64</v>
      </c>
      <c r="C3747" t="s">
        <v>26</v>
      </c>
      <c r="D3747" t="s">
        <v>905</v>
      </c>
      <c r="E3747" t="s">
        <v>1650</v>
      </c>
      <c r="F3747" t="s">
        <v>375</v>
      </c>
      <c r="G3747" t="s">
        <v>512</v>
      </c>
      <c r="H3747">
        <v>1</v>
      </c>
      <c r="I3747" t="s">
        <v>515</v>
      </c>
      <c r="J3747" t="s">
        <v>516</v>
      </c>
      <c r="K3747" t="s">
        <v>512</v>
      </c>
      <c r="L3747">
        <v>1</v>
      </c>
      <c r="M3747" t="s">
        <v>29</v>
      </c>
      <c r="N3747" t="s">
        <v>19</v>
      </c>
      <c r="P3747" cm="1">
        <f t="array" ref="P37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47" s="19" t="s">
        <v>406</v>
      </c>
    </row>
    <row r="3748" spans="2:18" hidden="1">
      <c r="B3748" t="s">
        <v>64</v>
      </c>
      <c r="C3748" t="s">
        <v>26</v>
      </c>
      <c r="D3748" t="s">
        <v>905</v>
      </c>
      <c r="E3748" t="s">
        <v>1650</v>
      </c>
      <c r="F3748" t="s">
        <v>375</v>
      </c>
      <c r="G3748" t="s">
        <v>512</v>
      </c>
      <c r="H3748">
        <v>1</v>
      </c>
      <c r="I3748" t="s">
        <v>660</v>
      </c>
      <c r="J3748" t="s">
        <v>661</v>
      </c>
      <c r="K3748" t="s">
        <v>512</v>
      </c>
      <c r="L3748">
        <v>1</v>
      </c>
      <c r="M3748" t="s">
        <v>29</v>
      </c>
      <c r="N3748" t="s">
        <v>19</v>
      </c>
      <c r="P3748" cm="1">
        <f t="array" ref="P37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48" s="19" t="s">
        <v>406</v>
      </c>
    </row>
    <row r="3749" spans="2:18" hidden="1">
      <c r="B3749" t="s">
        <v>64</v>
      </c>
      <c r="C3749" t="s">
        <v>26</v>
      </c>
      <c r="D3749" t="s">
        <v>905</v>
      </c>
      <c r="E3749" t="s">
        <v>1650</v>
      </c>
      <c r="F3749" t="s">
        <v>375</v>
      </c>
      <c r="G3749" t="s">
        <v>512</v>
      </c>
      <c r="H3749">
        <v>1</v>
      </c>
      <c r="I3749" t="s">
        <v>662</v>
      </c>
      <c r="J3749" t="s">
        <v>659</v>
      </c>
      <c r="K3749" t="s">
        <v>512</v>
      </c>
      <c r="L3749">
        <v>1</v>
      </c>
      <c r="M3749" t="s">
        <v>29</v>
      </c>
      <c r="N3749" t="s">
        <v>19</v>
      </c>
      <c r="P3749" cm="1">
        <f t="array" ref="P37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49" s="19" t="s">
        <v>406</v>
      </c>
    </row>
    <row r="3750" spans="2:18" hidden="1">
      <c r="B3750" t="s">
        <v>64</v>
      </c>
      <c r="C3750" t="s">
        <v>26</v>
      </c>
      <c r="D3750" t="s">
        <v>905</v>
      </c>
      <c r="E3750" t="s">
        <v>1650</v>
      </c>
      <c r="F3750" t="s">
        <v>375</v>
      </c>
      <c r="G3750" t="s">
        <v>512</v>
      </c>
      <c r="H3750">
        <v>1</v>
      </c>
      <c r="I3750" t="s">
        <v>650</v>
      </c>
      <c r="J3750" t="s">
        <v>651</v>
      </c>
      <c r="K3750" t="s">
        <v>512</v>
      </c>
      <c r="L3750">
        <v>1</v>
      </c>
      <c r="M3750" t="s">
        <v>29</v>
      </c>
      <c r="N3750" t="s">
        <v>19</v>
      </c>
      <c r="P3750" cm="1">
        <f t="array" ref="P37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50" s="19" t="s">
        <v>406</v>
      </c>
    </row>
    <row r="3751" spans="2:18" hidden="1">
      <c r="B3751" t="s">
        <v>64</v>
      </c>
      <c r="C3751" t="s">
        <v>26</v>
      </c>
      <c r="D3751" t="s">
        <v>905</v>
      </c>
      <c r="E3751" t="s">
        <v>1650</v>
      </c>
      <c r="F3751" t="s">
        <v>375</v>
      </c>
      <c r="G3751" t="s">
        <v>512</v>
      </c>
      <c r="H3751">
        <v>1</v>
      </c>
      <c r="I3751" t="s">
        <v>560</v>
      </c>
      <c r="J3751" t="s">
        <v>561</v>
      </c>
      <c r="K3751" t="s">
        <v>512</v>
      </c>
      <c r="L3751">
        <v>1</v>
      </c>
      <c r="M3751" t="s">
        <v>29</v>
      </c>
      <c r="N3751" t="s">
        <v>19</v>
      </c>
      <c r="P3751" cm="1">
        <f t="array" ref="P37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51" s="19" t="s">
        <v>406</v>
      </c>
    </row>
    <row r="3752" spans="2:18" hidden="1">
      <c r="B3752" t="s">
        <v>64</v>
      </c>
      <c r="C3752" t="s">
        <v>26</v>
      </c>
      <c r="D3752" t="s">
        <v>905</v>
      </c>
      <c r="E3752" t="s">
        <v>1650</v>
      </c>
      <c r="F3752" t="s">
        <v>375</v>
      </c>
      <c r="G3752" t="s">
        <v>512</v>
      </c>
      <c r="H3752">
        <v>1</v>
      </c>
      <c r="I3752" t="s">
        <v>752</v>
      </c>
      <c r="J3752" t="s">
        <v>955</v>
      </c>
      <c r="K3752" t="s">
        <v>512</v>
      </c>
      <c r="L3752">
        <v>1</v>
      </c>
      <c r="M3752" t="s">
        <v>29</v>
      </c>
      <c r="N3752" t="s">
        <v>19</v>
      </c>
      <c r="P3752" cm="1">
        <f t="array" ref="P37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52" s="19" t="s">
        <v>406</v>
      </c>
    </row>
    <row r="3753" spans="2:18" hidden="1">
      <c r="B3753" t="s">
        <v>64</v>
      </c>
      <c r="C3753" t="s">
        <v>26</v>
      </c>
      <c r="D3753" t="s">
        <v>905</v>
      </c>
      <c r="E3753" t="s">
        <v>1650</v>
      </c>
      <c r="F3753" t="s">
        <v>375</v>
      </c>
      <c r="G3753" t="s">
        <v>512</v>
      </c>
      <c r="H3753">
        <v>1</v>
      </c>
      <c r="I3753" t="s">
        <v>753</v>
      </c>
      <c r="J3753" t="s">
        <v>956</v>
      </c>
      <c r="K3753" t="s">
        <v>512</v>
      </c>
      <c r="L3753">
        <v>1</v>
      </c>
      <c r="M3753" t="s">
        <v>29</v>
      </c>
      <c r="N3753" t="s">
        <v>19</v>
      </c>
      <c r="P3753" cm="1">
        <f t="array" ref="P37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53" s="19" t="s">
        <v>406</v>
      </c>
    </row>
    <row r="3754" spans="2:18">
      <c r="B3754" t="s">
        <v>64</v>
      </c>
      <c r="C3754" t="s">
        <v>26</v>
      </c>
      <c r="D3754" t="s">
        <v>905</v>
      </c>
      <c r="E3754" t="s">
        <v>1651</v>
      </c>
      <c r="F3754" t="s">
        <v>398</v>
      </c>
      <c r="G3754" t="s">
        <v>512</v>
      </c>
      <c r="H3754">
        <v>1</v>
      </c>
      <c r="I3754" t="s">
        <v>759</v>
      </c>
      <c r="J3754" t="s">
        <v>1027</v>
      </c>
      <c r="K3754" t="s">
        <v>512</v>
      </c>
      <c r="L3754">
        <v>1</v>
      </c>
      <c r="M3754" t="s">
        <v>29</v>
      </c>
      <c r="N3754" t="s">
        <v>19</v>
      </c>
      <c r="P3754" cm="1">
        <f t="array" ref="P37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54" s="19" t="s">
        <v>406</v>
      </c>
    </row>
    <row r="3755" spans="2:18" hidden="1">
      <c r="B3755" t="s">
        <v>64</v>
      </c>
      <c r="C3755" t="s">
        <v>26</v>
      </c>
      <c r="D3755" t="s">
        <v>905</v>
      </c>
      <c r="E3755" t="s">
        <v>1652</v>
      </c>
      <c r="F3755" t="s">
        <v>385</v>
      </c>
      <c r="G3755" t="s">
        <v>68</v>
      </c>
      <c r="H3755">
        <v>1</v>
      </c>
      <c r="I3755" t="s">
        <v>1307</v>
      </c>
      <c r="J3755" t="s">
        <v>1308</v>
      </c>
      <c r="K3755" t="s">
        <v>68</v>
      </c>
      <c r="L3755">
        <v>1</v>
      </c>
      <c r="M3755" t="s">
        <v>29</v>
      </c>
      <c r="N3755" t="s">
        <v>42</v>
      </c>
      <c r="P3755" cm="1">
        <f t="array" ref="P37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55" s="19" t="s">
        <v>406</v>
      </c>
    </row>
    <row r="3756" spans="2:18" hidden="1">
      <c r="B3756" t="s">
        <v>64</v>
      </c>
      <c r="C3756" t="s">
        <v>26</v>
      </c>
      <c r="D3756" t="s">
        <v>905</v>
      </c>
      <c r="E3756" t="s">
        <v>1652</v>
      </c>
      <c r="F3756" t="s">
        <v>385</v>
      </c>
      <c r="G3756" t="s">
        <v>68</v>
      </c>
      <c r="H3756">
        <v>1</v>
      </c>
      <c r="I3756" t="s">
        <v>229</v>
      </c>
      <c r="J3756" t="s">
        <v>230</v>
      </c>
      <c r="K3756" t="s">
        <v>23</v>
      </c>
      <c r="L3756">
        <v>3.5459999999999998</v>
      </c>
      <c r="M3756" t="s">
        <v>28</v>
      </c>
      <c r="N3756" t="s">
        <v>36</v>
      </c>
      <c r="P3756" cm="1">
        <f t="array" ref="P37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56" s="19" t="s">
        <v>406</v>
      </c>
    </row>
    <row r="3757" spans="2:18" hidden="1">
      <c r="B3757" t="s">
        <v>64</v>
      </c>
      <c r="C3757" t="s">
        <v>26</v>
      </c>
      <c r="D3757" t="s">
        <v>905</v>
      </c>
      <c r="E3757" t="s">
        <v>1652</v>
      </c>
      <c r="F3757" t="s">
        <v>385</v>
      </c>
      <c r="G3757" t="s">
        <v>68</v>
      </c>
      <c r="H3757">
        <v>1</v>
      </c>
      <c r="I3757" t="s">
        <v>1653</v>
      </c>
      <c r="J3757" t="s">
        <v>385</v>
      </c>
      <c r="K3757" t="s">
        <v>68</v>
      </c>
      <c r="L3757">
        <v>1</v>
      </c>
      <c r="M3757" t="s">
        <v>28</v>
      </c>
      <c r="N3757" t="s">
        <v>30</v>
      </c>
      <c r="P3757" cm="1">
        <f t="array" ref="P37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57" s="19" t="s">
        <v>406</v>
      </c>
    </row>
    <row r="3758" spans="2:18" hidden="1">
      <c r="B3758" t="s">
        <v>64</v>
      </c>
      <c r="C3758" t="s">
        <v>26</v>
      </c>
      <c r="D3758" t="s">
        <v>905</v>
      </c>
      <c r="E3758" t="s">
        <v>1652</v>
      </c>
      <c r="F3758" t="s">
        <v>385</v>
      </c>
      <c r="G3758" t="s">
        <v>68</v>
      </c>
      <c r="H3758">
        <v>1</v>
      </c>
      <c r="I3758" t="s">
        <v>962</v>
      </c>
      <c r="J3758" t="s">
        <v>963</v>
      </c>
      <c r="K3758" t="s">
        <v>68</v>
      </c>
      <c r="L3758">
        <v>1</v>
      </c>
      <c r="M3758" t="s">
        <v>29</v>
      </c>
      <c r="N3758" t="s">
        <v>43</v>
      </c>
      <c r="P3758" cm="1">
        <f t="array" ref="P37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58" s="19" t="s">
        <v>406</v>
      </c>
    </row>
    <row r="3759" spans="2:18" hidden="1">
      <c r="B3759" t="s">
        <v>64</v>
      </c>
      <c r="C3759" t="s">
        <v>26</v>
      </c>
      <c r="D3759" t="s">
        <v>905</v>
      </c>
      <c r="E3759" t="s">
        <v>1652</v>
      </c>
      <c r="F3759" t="s">
        <v>385</v>
      </c>
      <c r="G3759" t="s">
        <v>512</v>
      </c>
      <c r="H3759">
        <v>1</v>
      </c>
      <c r="I3759" t="s">
        <v>513</v>
      </c>
      <c r="J3759" t="s">
        <v>514</v>
      </c>
      <c r="K3759" t="s">
        <v>512</v>
      </c>
      <c r="L3759">
        <v>1</v>
      </c>
      <c r="M3759" t="s">
        <v>29</v>
      </c>
      <c r="N3759" t="s">
        <v>19</v>
      </c>
      <c r="P3759" cm="1">
        <f t="array" ref="P37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59" s="19" t="s">
        <v>406</v>
      </c>
    </row>
    <row r="3760" spans="2:18" hidden="1">
      <c r="B3760" t="s">
        <v>64</v>
      </c>
      <c r="C3760" t="s">
        <v>26</v>
      </c>
      <c r="D3760" t="s">
        <v>905</v>
      </c>
      <c r="E3760" t="s">
        <v>1652</v>
      </c>
      <c r="F3760" t="s">
        <v>385</v>
      </c>
      <c r="G3760" t="s">
        <v>512</v>
      </c>
      <c r="H3760">
        <v>1</v>
      </c>
      <c r="I3760" t="s">
        <v>1654</v>
      </c>
      <c r="J3760" t="s">
        <v>1655</v>
      </c>
      <c r="K3760" t="s">
        <v>512</v>
      </c>
      <c r="L3760">
        <v>1</v>
      </c>
      <c r="M3760" t="s">
        <v>29</v>
      </c>
      <c r="N3760" t="s">
        <v>19</v>
      </c>
      <c r="P3760" cm="1">
        <f t="array" ref="P37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60" s="19" t="s">
        <v>406</v>
      </c>
    </row>
    <row r="3761" spans="2:18" hidden="1">
      <c r="B3761" t="s">
        <v>64</v>
      </c>
      <c r="C3761" t="s">
        <v>26</v>
      </c>
      <c r="D3761" t="s">
        <v>905</v>
      </c>
      <c r="E3761" t="s">
        <v>1652</v>
      </c>
      <c r="F3761" t="s">
        <v>385</v>
      </c>
      <c r="G3761" t="s">
        <v>512</v>
      </c>
      <c r="H3761">
        <v>1</v>
      </c>
      <c r="I3761" t="s">
        <v>1656</v>
      </c>
      <c r="J3761" t="s">
        <v>1657</v>
      </c>
      <c r="K3761" t="s">
        <v>512</v>
      </c>
      <c r="L3761">
        <v>1</v>
      </c>
      <c r="M3761" t="s">
        <v>29</v>
      </c>
      <c r="N3761" t="s">
        <v>19</v>
      </c>
      <c r="P3761" cm="1">
        <f t="array" ref="P37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61" s="19" t="s">
        <v>406</v>
      </c>
    </row>
    <row r="3762" spans="2:18" hidden="1">
      <c r="B3762" t="s">
        <v>64</v>
      </c>
      <c r="C3762" t="s">
        <v>26</v>
      </c>
      <c r="D3762" t="s">
        <v>905</v>
      </c>
      <c r="E3762" t="s">
        <v>1652</v>
      </c>
      <c r="F3762" t="s">
        <v>385</v>
      </c>
      <c r="G3762" t="s">
        <v>512</v>
      </c>
      <c r="H3762">
        <v>1</v>
      </c>
      <c r="I3762" t="s">
        <v>752</v>
      </c>
      <c r="J3762" t="s">
        <v>955</v>
      </c>
      <c r="K3762" t="s">
        <v>512</v>
      </c>
      <c r="L3762">
        <v>1</v>
      </c>
      <c r="M3762" t="s">
        <v>29</v>
      </c>
      <c r="N3762" t="s">
        <v>19</v>
      </c>
      <c r="P3762" cm="1">
        <f t="array" ref="P37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62" s="19" t="s">
        <v>406</v>
      </c>
    </row>
    <row r="3763" spans="2:18" hidden="1">
      <c r="B3763" t="s">
        <v>64</v>
      </c>
      <c r="C3763" t="s">
        <v>26</v>
      </c>
      <c r="D3763" t="s">
        <v>905</v>
      </c>
      <c r="E3763" t="s">
        <v>1652</v>
      </c>
      <c r="F3763" t="s">
        <v>385</v>
      </c>
      <c r="G3763" t="s">
        <v>512</v>
      </c>
      <c r="H3763">
        <v>1</v>
      </c>
      <c r="I3763" t="s">
        <v>753</v>
      </c>
      <c r="J3763" t="s">
        <v>956</v>
      </c>
      <c r="K3763" t="s">
        <v>512</v>
      </c>
      <c r="L3763">
        <v>1</v>
      </c>
      <c r="M3763" t="s">
        <v>29</v>
      </c>
      <c r="N3763" t="s">
        <v>19</v>
      </c>
      <c r="P3763" cm="1">
        <f t="array" ref="P37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63" s="19" t="s">
        <v>406</v>
      </c>
    </row>
    <row r="3764" spans="2:18" hidden="1">
      <c r="B3764" t="s">
        <v>63</v>
      </c>
      <c r="C3764" t="s">
        <v>27</v>
      </c>
      <c r="D3764" t="s">
        <v>30</v>
      </c>
      <c r="E3764" t="s">
        <v>1653</v>
      </c>
      <c r="F3764" t="s">
        <v>385</v>
      </c>
      <c r="G3764" t="s">
        <v>68</v>
      </c>
      <c r="H3764">
        <v>1</v>
      </c>
      <c r="I3764" t="s">
        <v>91</v>
      </c>
      <c r="J3764" t="s">
        <v>233</v>
      </c>
      <c r="K3764" t="s">
        <v>68</v>
      </c>
      <c r="L3764">
        <v>24</v>
      </c>
      <c r="M3764" t="s">
        <v>28</v>
      </c>
      <c r="N3764" t="s">
        <v>31</v>
      </c>
      <c r="P3764" cm="1">
        <f t="array" ref="P376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764" s="19" t="s">
        <v>406</v>
      </c>
    </row>
    <row r="3765" spans="2:18" hidden="1">
      <c r="B3765" t="s">
        <v>63</v>
      </c>
      <c r="C3765" t="s">
        <v>27</v>
      </c>
      <c r="D3765" t="s">
        <v>30</v>
      </c>
      <c r="E3765" t="s">
        <v>1653</v>
      </c>
      <c r="F3765" t="s">
        <v>385</v>
      </c>
      <c r="G3765" t="s">
        <v>68</v>
      </c>
      <c r="H3765">
        <v>1</v>
      </c>
      <c r="I3765" t="s">
        <v>87</v>
      </c>
      <c r="J3765" t="s">
        <v>236</v>
      </c>
      <c r="K3765" t="s">
        <v>68</v>
      </c>
      <c r="L3765">
        <v>30</v>
      </c>
      <c r="M3765" t="s">
        <v>28</v>
      </c>
      <c r="N3765" t="s">
        <v>31</v>
      </c>
      <c r="P3765" cm="1">
        <f t="array" ref="P376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765" s="19" t="s">
        <v>406</v>
      </c>
    </row>
    <row r="3766" spans="2:18" hidden="1">
      <c r="B3766" t="s">
        <v>63</v>
      </c>
      <c r="C3766" t="s">
        <v>27</v>
      </c>
      <c r="D3766" t="s">
        <v>30</v>
      </c>
      <c r="E3766" t="s">
        <v>1653</v>
      </c>
      <c r="F3766" t="s">
        <v>385</v>
      </c>
      <c r="G3766" t="s">
        <v>68</v>
      </c>
      <c r="H3766">
        <v>1</v>
      </c>
      <c r="I3766" t="s">
        <v>248</v>
      </c>
      <c r="J3766" t="s">
        <v>968</v>
      </c>
      <c r="K3766" t="s">
        <v>106</v>
      </c>
      <c r="L3766">
        <v>1.07226</v>
      </c>
      <c r="M3766" t="s">
        <v>29</v>
      </c>
      <c r="N3766" t="s">
        <v>38</v>
      </c>
      <c r="P3766" cm="1">
        <f t="array" ref="P376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766" s="19" t="s">
        <v>406</v>
      </c>
    </row>
    <row r="3767" spans="2:18" hidden="1">
      <c r="B3767" t="s">
        <v>63</v>
      </c>
      <c r="C3767" t="s">
        <v>27</v>
      </c>
      <c r="D3767" t="s">
        <v>30</v>
      </c>
      <c r="E3767" t="s">
        <v>1653</v>
      </c>
      <c r="F3767" t="s">
        <v>385</v>
      </c>
      <c r="G3767" t="s">
        <v>68</v>
      </c>
      <c r="H3767">
        <v>1</v>
      </c>
      <c r="I3767" t="s">
        <v>274</v>
      </c>
      <c r="J3767" t="s">
        <v>1012</v>
      </c>
      <c r="K3767" t="s">
        <v>68</v>
      </c>
      <c r="L3767">
        <v>1</v>
      </c>
      <c r="M3767" t="s">
        <v>29</v>
      </c>
      <c r="N3767" t="s">
        <v>34</v>
      </c>
      <c r="P3767" cm="1">
        <f t="array" ref="P376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767" s="19" t="s">
        <v>406</v>
      </c>
    </row>
    <row r="3768" spans="2:18" hidden="1">
      <c r="B3768" t="s">
        <v>63</v>
      </c>
      <c r="C3768" t="s">
        <v>27</v>
      </c>
      <c r="D3768" t="s">
        <v>30</v>
      </c>
      <c r="E3768" t="s">
        <v>1653</v>
      </c>
      <c r="F3768" t="s">
        <v>385</v>
      </c>
      <c r="G3768" t="s">
        <v>68</v>
      </c>
      <c r="H3768">
        <v>1</v>
      </c>
      <c r="I3768" t="s">
        <v>1618</v>
      </c>
      <c r="J3768" t="s">
        <v>1619</v>
      </c>
      <c r="K3768" t="s">
        <v>68</v>
      </c>
      <c r="L3768">
        <v>1</v>
      </c>
      <c r="M3768" t="s">
        <v>29</v>
      </c>
      <c r="N3768" t="s">
        <v>35</v>
      </c>
      <c r="P3768" cm="1">
        <f t="array" ref="P376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768" s="19" t="s">
        <v>406</v>
      </c>
    </row>
    <row r="3769" spans="2:18" hidden="1">
      <c r="B3769" t="s">
        <v>63</v>
      </c>
      <c r="C3769" t="s">
        <v>27</v>
      </c>
      <c r="D3769" t="s">
        <v>30</v>
      </c>
      <c r="E3769" t="s">
        <v>1653</v>
      </c>
      <c r="F3769" t="s">
        <v>385</v>
      </c>
      <c r="G3769" t="s">
        <v>68</v>
      </c>
      <c r="H3769">
        <v>1</v>
      </c>
      <c r="I3769" t="s">
        <v>227</v>
      </c>
      <c r="J3769" t="s">
        <v>228</v>
      </c>
      <c r="K3769" t="s">
        <v>23</v>
      </c>
      <c r="L3769">
        <v>1.1000000000000001</v>
      </c>
      <c r="M3769" t="s">
        <v>29</v>
      </c>
      <c r="N3769" t="s">
        <v>41</v>
      </c>
      <c r="P3769" cm="1">
        <f t="array" ref="P376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769" s="19" t="s">
        <v>406</v>
      </c>
    </row>
    <row r="3770" spans="2:18" hidden="1">
      <c r="B3770" t="s">
        <v>64</v>
      </c>
      <c r="C3770" t="s">
        <v>26</v>
      </c>
      <c r="D3770" t="s">
        <v>905</v>
      </c>
      <c r="E3770" t="s">
        <v>1658</v>
      </c>
      <c r="F3770" t="s">
        <v>384</v>
      </c>
      <c r="G3770" t="s">
        <v>68</v>
      </c>
      <c r="H3770">
        <v>1</v>
      </c>
      <c r="I3770" t="s">
        <v>1611</v>
      </c>
      <c r="J3770" t="s">
        <v>1612</v>
      </c>
      <c r="K3770" t="s">
        <v>68</v>
      </c>
      <c r="L3770">
        <v>1</v>
      </c>
      <c r="M3770" t="s">
        <v>29</v>
      </c>
      <c r="N3770" t="s">
        <v>42</v>
      </c>
      <c r="P3770" cm="1">
        <f t="array" ref="P37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70" s="19" t="s">
        <v>406</v>
      </c>
    </row>
    <row r="3771" spans="2:18" hidden="1">
      <c r="B3771" t="s">
        <v>64</v>
      </c>
      <c r="C3771" t="s">
        <v>26</v>
      </c>
      <c r="D3771" t="s">
        <v>905</v>
      </c>
      <c r="E3771" t="s">
        <v>1658</v>
      </c>
      <c r="F3771" t="s">
        <v>384</v>
      </c>
      <c r="G3771" t="s">
        <v>68</v>
      </c>
      <c r="H3771">
        <v>1</v>
      </c>
      <c r="I3771" t="s">
        <v>229</v>
      </c>
      <c r="J3771" t="s">
        <v>230</v>
      </c>
      <c r="K3771" t="s">
        <v>23</v>
      </c>
      <c r="L3771">
        <v>3.5</v>
      </c>
      <c r="M3771" t="s">
        <v>28</v>
      </c>
      <c r="N3771" t="s">
        <v>36</v>
      </c>
      <c r="P3771" cm="1">
        <f t="array" ref="P37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71" s="19" t="s">
        <v>406</v>
      </c>
    </row>
    <row r="3772" spans="2:18" hidden="1">
      <c r="B3772" t="s">
        <v>64</v>
      </c>
      <c r="C3772" t="s">
        <v>26</v>
      </c>
      <c r="D3772" t="s">
        <v>905</v>
      </c>
      <c r="E3772" t="s">
        <v>1658</v>
      </c>
      <c r="F3772" t="s">
        <v>384</v>
      </c>
      <c r="G3772" t="s">
        <v>68</v>
      </c>
      <c r="H3772">
        <v>1</v>
      </c>
      <c r="I3772" t="s">
        <v>1659</v>
      </c>
      <c r="J3772" t="s">
        <v>384</v>
      </c>
      <c r="K3772" t="s">
        <v>68</v>
      </c>
      <c r="L3772">
        <v>1</v>
      </c>
      <c r="M3772" t="s">
        <v>28</v>
      </c>
      <c r="N3772" t="s">
        <v>30</v>
      </c>
      <c r="P3772" cm="1">
        <f t="array" ref="P37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72" s="19" t="s">
        <v>406</v>
      </c>
    </row>
    <row r="3773" spans="2:18" hidden="1">
      <c r="B3773" t="s">
        <v>64</v>
      </c>
      <c r="C3773" t="s">
        <v>26</v>
      </c>
      <c r="D3773" t="s">
        <v>905</v>
      </c>
      <c r="E3773" t="s">
        <v>1658</v>
      </c>
      <c r="F3773" t="s">
        <v>384</v>
      </c>
      <c r="G3773" t="s">
        <v>68</v>
      </c>
      <c r="H3773">
        <v>1</v>
      </c>
      <c r="I3773" t="s">
        <v>962</v>
      </c>
      <c r="J3773" t="s">
        <v>963</v>
      </c>
      <c r="K3773" t="s">
        <v>68</v>
      </c>
      <c r="L3773">
        <v>1</v>
      </c>
      <c r="M3773" t="s">
        <v>29</v>
      </c>
      <c r="N3773" t="s">
        <v>43</v>
      </c>
      <c r="P3773" cm="1">
        <f t="array" ref="P37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73" s="19" t="s">
        <v>406</v>
      </c>
    </row>
    <row r="3774" spans="2:18" hidden="1">
      <c r="B3774" t="s">
        <v>64</v>
      </c>
      <c r="C3774" t="s">
        <v>26</v>
      </c>
      <c r="D3774" t="s">
        <v>905</v>
      </c>
      <c r="E3774" t="s">
        <v>1658</v>
      </c>
      <c r="F3774" t="s">
        <v>384</v>
      </c>
      <c r="G3774" t="s">
        <v>512</v>
      </c>
      <c r="H3774">
        <v>1</v>
      </c>
      <c r="I3774" t="s">
        <v>513</v>
      </c>
      <c r="J3774" t="s">
        <v>514</v>
      </c>
      <c r="K3774" t="s">
        <v>512</v>
      </c>
      <c r="L3774">
        <v>1</v>
      </c>
      <c r="M3774" t="s">
        <v>29</v>
      </c>
      <c r="N3774" t="s">
        <v>19</v>
      </c>
      <c r="P3774" cm="1">
        <f t="array" ref="P37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74" s="19" t="s">
        <v>406</v>
      </c>
    </row>
    <row r="3775" spans="2:18" hidden="1">
      <c r="B3775" t="s">
        <v>64</v>
      </c>
      <c r="C3775" t="s">
        <v>26</v>
      </c>
      <c r="D3775" t="s">
        <v>905</v>
      </c>
      <c r="E3775" t="s">
        <v>1658</v>
      </c>
      <c r="F3775" t="s">
        <v>384</v>
      </c>
      <c r="G3775" t="s">
        <v>512</v>
      </c>
      <c r="H3775">
        <v>1</v>
      </c>
      <c r="I3775" t="s">
        <v>1660</v>
      </c>
      <c r="J3775" t="s">
        <v>1661</v>
      </c>
      <c r="K3775" t="s">
        <v>512</v>
      </c>
      <c r="L3775">
        <v>1</v>
      </c>
      <c r="M3775" t="s">
        <v>29</v>
      </c>
      <c r="N3775" t="s">
        <v>19</v>
      </c>
      <c r="P3775" cm="1">
        <f t="array" ref="P37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75" s="19" t="s">
        <v>406</v>
      </c>
    </row>
    <row r="3776" spans="2:18" hidden="1">
      <c r="B3776" t="s">
        <v>64</v>
      </c>
      <c r="C3776" t="s">
        <v>26</v>
      </c>
      <c r="D3776" t="s">
        <v>905</v>
      </c>
      <c r="E3776" t="s">
        <v>1658</v>
      </c>
      <c r="F3776" t="s">
        <v>384</v>
      </c>
      <c r="G3776" t="s">
        <v>512</v>
      </c>
      <c r="H3776">
        <v>1</v>
      </c>
      <c r="I3776" t="s">
        <v>1662</v>
      </c>
      <c r="J3776" t="s">
        <v>1764</v>
      </c>
      <c r="K3776" t="s">
        <v>512</v>
      </c>
      <c r="L3776">
        <v>1</v>
      </c>
      <c r="M3776" t="s">
        <v>29</v>
      </c>
      <c r="N3776" t="s">
        <v>19</v>
      </c>
      <c r="P3776" cm="1">
        <f t="array" ref="P37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76" s="19" t="s">
        <v>406</v>
      </c>
    </row>
    <row r="3777" spans="2:18" hidden="1">
      <c r="B3777" t="s">
        <v>64</v>
      </c>
      <c r="C3777" t="s">
        <v>26</v>
      </c>
      <c r="D3777" t="s">
        <v>905</v>
      </c>
      <c r="E3777" t="s">
        <v>1658</v>
      </c>
      <c r="F3777" t="s">
        <v>384</v>
      </c>
      <c r="G3777" t="s">
        <v>512</v>
      </c>
      <c r="H3777">
        <v>1</v>
      </c>
      <c r="I3777" t="s">
        <v>752</v>
      </c>
      <c r="J3777" t="s">
        <v>955</v>
      </c>
      <c r="K3777" t="s">
        <v>512</v>
      </c>
      <c r="L3777">
        <v>1</v>
      </c>
      <c r="M3777" t="s">
        <v>29</v>
      </c>
      <c r="N3777" t="s">
        <v>19</v>
      </c>
      <c r="P3777" cm="1">
        <f t="array" ref="P37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77" s="19" t="s">
        <v>406</v>
      </c>
    </row>
    <row r="3778" spans="2:18" hidden="1">
      <c r="B3778" t="s">
        <v>64</v>
      </c>
      <c r="C3778" t="s">
        <v>26</v>
      </c>
      <c r="D3778" t="s">
        <v>905</v>
      </c>
      <c r="E3778" t="s">
        <v>1658</v>
      </c>
      <c r="F3778" t="s">
        <v>384</v>
      </c>
      <c r="G3778" t="s">
        <v>512</v>
      </c>
      <c r="H3778">
        <v>1</v>
      </c>
      <c r="I3778" t="s">
        <v>753</v>
      </c>
      <c r="J3778" t="s">
        <v>956</v>
      </c>
      <c r="K3778" t="s">
        <v>512</v>
      </c>
      <c r="L3778">
        <v>1</v>
      </c>
      <c r="M3778" t="s">
        <v>29</v>
      </c>
      <c r="N3778" t="s">
        <v>19</v>
      </c>
      <c r="P3778" cm="1">
        <f t="array" ref="P37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78" s="19" t="s">
        <v>406</v>
      </c>
    </row>
    <row r="3779" spans="2:18" hidden="1">
      <c r="B3779" t="s">
        <v>63</v>
      </c>
      <c r="C3779" t="s">
        <v>27</v>
      </c>
      <c r="D3779" t="s">
        <v>30</v>
      </c>
      <c r="E3779" t="s">
        <v>1659</v>
      </c>
      <c r="F3779" t="s">
        <v>384</v>
      </c>
      <c r="G3779" t="s">
        <v>68</v>
      </c>
      <c r="H3779">
        <v>1</v>
      </c>
      <c r="I3779" t="s">
        <v>91</v>
      </c>
      <c r="J3779" t="s">
        <v>233</v>
      </c>
      <c r="K3779" t="s">
        <v>68</v>
      </c>
      <c r="L3779">
        <v>24</v>
      </c>
      <c r="M3779" t="s">
        <v>28</v>
      </c>
      <c r="N3779" t="s">
        <v>31</v>
      </c>
      <c r="P3779" cm="1">
        <f t="array" ref="P377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779" s="19" t="s">
        <v>406</v>
      </c>
    </row>
    <row r="3780" spans="2:18" hidden="1">
      <c r="B3780" t="s">
        <v>63</v>
      </c>
      <c r="C3780" t="s">
        <v>27</v>
      </c>
      <c r="D3780" t="s">
        <v>30</v>
      </c>
      <c r="E3780" t="s">
        <v>1659</v>
      </c>
      <c r="F3780" t="s">
        <v>384</v>
      </c>
      <c r="G3780" t="s">
        <v>68</v>
      </c>
      <c r="H3780">
        <v>1</v>
      </c>
      <c r="I3780" t="s">
        <v>87</v>
      </c>
      <c r="J3780" t="s">
        <v>236</v>
      </c>
      <c r="K3780" t="s">
        <v>68</v>
      </c>
      <c r="L3780">
        <v>30</v>
      </c>
      <c r="M3780" t="s">
        <v>28</v>
      </c>
      <c r="N3780" t="s">
        <v>31</v>
      </c>
      <c r="P3780" cm="1">
        <f t="array" ref="P378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780" s="19" t="s">
        <v>406</v>
      </c>
    </row>
    <row r="3781" spans="2:18" hidden="1">
      <c r="B3781" t="s">
        <v>63</v>
      </c>
      <c r="C3781" t="s">
        <v>27</v>
      </c>
      <c r="D3781" t="s">
        <v>30</v>
      </c>
      <c r="E3781" t="s">
        <v>1659</v>
      </c>
      <c r="F3781" t="s">
        <v>384</v>
      </c>
      <c r="G3781" t="s">
        <v>68</v>
      </c>
      <c r="H3781">
        <v>1</v>
      </c>
      <c r="I3781" t="s">
        <v>248</v>
      </c>
      <c r="J3781" t="s">
        <v>968</v>
      </c>
      <c r="K3781" t="s">
        <v>106</v>
      </c>
      <c r="L3781">
        <v>1.07226</v>
      </c>
      <c r="M3781" t="s">
        <v>29</v>
      </c>
      <c r="N3781" t="s">
        <v>38</v>
      </c>
      <c r="P3781" cm="1">
        <f t="array" ref="P378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781" s="19" t="s">
        <v>406</v>
      </c>
    </row>
    <row r="3782" spans="2:18" hidden="1">
      <c r="B3782" t="s">
        <v>63</v>
      </c>
      <c r="C3782" t="s">
        <v>27</v>
      </c>
      <c r="D3782" t="s">
        <v>30</v>
      </c>
      <c r="E3782" t="s">
        <v>1659</v>
      </c>
      <c r="F3782" t="s">
        <v>384</v>
      </c>
      <c r="G3782" t="s">
        <v>68</v>
      </c>
      <c r="H3782">
        <v>1</v>
      </c>
      <c r="I3782" t="s">
        <v>273</v>
      </c>
      <c r="J3782" t="s">
        <v>1055</v>
      </c>
      <c r="K3782" t="s">
        <v>68</v>
      </c>
      <c r="L3782">
        <v>1</v>
      </c>
      <c r="M3782" t="s">
        <v>29</v>
      </c>
      <c r="N3782" t="s">
        <v>34</v>
      </c>
      <c r="P3782" cm="1">
        <f t="array" ref="P3782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782" s="19" t="s">
        <v>406</v>
      </c>
    </row>
    <row r="3783" spans="2:18" hidden="1">
      <c r="B3783" t="s">
        <v>63</v>
      </c>
      <c r="C3783" t="s">
        <v>27</v>
      </c>
      <c r="D3783" t="s">
        <v>30</v>
      </c>
      <c r="E3783" t="s">
        <v>1659</v>
      </c>
      <c r="F3783" t="s">
        <v>384</v>
      </c>
      <c r="G3783" t="s">
        <v>68</v>
      </c>
      <c r="H3783">
        <v>1</v>
      </c>
      <c r="I3783" t="s">
        <v>1618</v>
      </c>
      <c r="J3783" t="s">
        <v>1619</v>
      </c>
      <c r="K3783" t="s">
        <v>68</v>
      </c>
      <c r="L3783">
        <v>1</v>
      </c>
      <c r="M3783" t="s">
        <v>29</v>
      </c>
      <c r="N3783" t="s">
        <v>35</v>
      </c>
      <c r="P3783" cm="1">
        <f t="array" ref="P3783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783" s="19" t="s">
        <v>406</v>
      </c>
    </row>
    <row r="3784" spans="2:18" hidden="1">
      <c r="B3784" t="s">
        <v>63</v>
      </c>
      <c r="C3784" t="s">
        <v>27</v>
      </c>
      <c r="D3784" t="s">
        <v>30</v>
      </c>
      <c r="E3784" t="s">
        <v>1659</v>
      </c>
      <c r="F3784" t="s">
        <v>384</v>
      </c>
      <c r="G3784" t="s">
        <v>68</v>
      </c>
      <c r="H3784">
        <v>1</v>
      </c>
      <c r="I3784" t="s">
        <v>227</v>
      </c>
      <c r="J3784" t="s">
        <v>228</v>
      </c>
      <c r="K3784" t="s">
        <v>23</v>
      </c>
      <c r="L3784">
        <v>1.1000000000000001</v>
      </c>
      <c r="M3784" t="s">
        <v>29</v>
      </c>
      <c r="N3784" t="s">
        <v>41</v>
      </c>
      <c r="P3784" cm="1">
        <f t="array" ref="P3784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784" s="19" t="s">
        <v>406</v>
      </c>
    </row>
    <row r="3785" spans="2:18" hidden="1">
      <c r="B3785" t="s">
        <v>64</v>
      </c>
      <c r="C3785" t="s">
        <v>26</v>
      </c>
      <c r="D3785" t="s">
        <v>905</v>
      </c>
      <c r="E3785" t="s">
        <v>1663</v>
      </c>
      <c r="F3785" t="s">
        <v>384</v>
      </c>
      <c r="G3785" t="s">
        <v>68</v>
      </c>
      <c r="H3785">
        <v>1</v>
      </c>
      <c r="I3785" t="s">
        <v>1611</v>
      </c>
      <c r="J3785" t="s">
        <v>1612</v>
      </c>
      <c r="K3785" t="s">
        <v>68</v>
      </c>
      <c r="L3785">
        <v>1</v>
      </c>
      <c r="M3785" t="s">
        <v>29</v>
      </c>
      <c r="N3785" t="s">
        <v>42</v>
      </c>
      <c r="P3785" cm="1">
        <f t="array" ref="P37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85" s="19" t="s">
        <v>406</v>
      </c>
    </row>
    <row r="3786" spans="2:18" hidden="1">
      <c r="B3786" t="s">
        <v>64</v>
      </c>
      <c r="C3786" t="s">
        <v>26</v>
      </c>
      <c r="D3786" t="s">
        <v>905</v>
      </c>
      <c r="E3786" t="s">
        <v>1663</v>
      </c>
      <c r="F3786" t="s">
        <v>384</v>
      </c>
      <c r="G3786" t="s">
        <v>68</v>
      </c>
      <c r="H3786">
        <v>1</v>
      </c>
      <c r="I3786" t="s">
        <v>229</v>
      </c>
      <c r="J3786" t="s">
        <v>230</v>
      </c>
      <c r="K3786" t="s">
        <v>23</v>
      </c>
      <c r="L3786">
        <v>3.5</v>
      </c>
      <c r="M3786" t="s">
        <v>28</v>
      </c>
      <c r="N3786" t="s">
        <v>36</v>
      </c>
      <c r="P3786" cm="1">
        <f t="array" ref="P37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86" s="19" t="s">
        <v>406</v>
      </c>
    </row>
    <row r="3787" spans="2:18" hidden="1">
      <c r="B3787" t="s">
        <v>64</v>
      </c>
      <c r="C3787" t="s">
        <v>26</v>
      </c>
      <c r="D3787" t="s">
        <v>905</v>
      </c>
      <c r="E3787" t="s">
        <v>1663</v>
      </c>
      <c r="F3787" t="s">
        <v>384</v>
      </c>
      <c r="G3787" t="s">
        <v>68</v>
      </c>
      <c r="H3787">
        <v>1</v>
      </c>
      <c r="I3787" t="s">
        <v>1664</v>
      </c>
      <c r="J3787" t="s">
        <v>384</v>
      </c>
      <c r="K3787" t="s">
        <v>68</v>
      </c>
      <c r="L3787">
        <v>1</v>
      </c>
      <c r="M3787" t="s">
        <v>28</v>
      </c>
      <c r="N3787" t="s">
        <v>30</v>
      </c>
      <c r="P3787" cm="1">
        <f t="array" ref="P37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87" s="19" t="s">
        <v>406</v>
      </c>
    </row>
    <row r="3788" spans="2:18" hidden="1">
      <c r="B3788" t="s">
        <v>64</v>
      </c>
      <c r="C3788" t="s">
        <v>26</v>
      </c>
      <c r="D3788" t="s">
        <v>905</v>
      </c>
      <c r="E3788" t="s">
        <v>1663</v>
      </c>
      <c r="F3788" t="s">
        <v>384</v>
      </c>
      <c r="G3788" t="s">
        <v>68</v>
      </c>
      <c r="H3788">
        <v>1</v>
      </c>
      <c r="I3788" t="s">
        <v>962</v>
      </c>
      <c r="J3788" t="s">
        <v>963</v>
      </c>
      <c r="K3788" t="s">
        <v>68</v>
      </c>
      <c r="L3788">
        <v>1</v>
      </c>
      <c r="M3788" t="s">
        <v>29</v>
      </c>
      <c r="N3788" t="s">
        <v>43</v>
      </c>
      <c r="P3788" cm="1">
        <f t="array" ref="P37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88" s="19" t="s">
        <v>406</v>
      </c>
    </row>
    <row r="3789" spans="2:18" hidden="1">
      <c r="B3789" t="s">
        <v>64</v>
      </c>
      <c r="C3789" t="s">
        <v>26</v>
      </c>
      <c r="D3789" t="s">
        <v>905</v>
      </c>
      <c r="E3789" t="s">
        <v>1663</v>
      </c>
      <c r="F3789" t="s">
        <v>384</v>
      </c>
      <c r="G3789" t="s">
        <v>512</v>
      </c>
      <c r="H3789">
        <v>1</v>
      </c>
      <c r="I3789" s="35" t="s">
        <v>1660</v>
      </c>
      <c r="J3789" s="19" t="s">
        <v>1661</v>
      </c>
      <c r="K3789" t="s">
        <v>512</v>
      </c>
      <c r="L3789">
        <v>1</v>
      </c>
      <c r="M3789" t="s">
        <v>29</v>
      </c>
      <c r="N3789" t="s">
        <v>19</v>
      </c>
      <c r="P3789" cm="1">
        <f t="array" ref="P37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89" s="19" t="s">
        <v>406</v>
      </c>
    </row>
    <row r="3790" spans="2:18" hidden="1">
      <c r="B3790" t="s">
        <v>64</v>
      </c>
      <c r="C3790" t="s">
        <v>26</v>
      </c>
      <c r="D3790" t="s">
        <v>905</v>
      </c>
      <c r="E3790" t="s">
        <v>1663</v>
      </c>
      <c r="F3790" t="s">
        <v>384</v>
      </c>
      <c r="G3790" t="s">
        <v>512</v>
      </c>
      <c r="H3790">
        <v>1</v>
      </c>
      <c r="I3790" t="s">
        <v>1662</v>
      </c>
      <c r="J3790" s="19" t="s">
        <v>1764</v>
      </c>
      <c r="K3790" t="s">
        <v>512</v>
      </c>
      <c r="L3790">
        <v>1</v>
      </c>
      <c r="M3790" t="s">
        <v>29</v>
      </c>
      <c r="N3790" t="s">
        <v>19</v>
      </c>
      <c r="P3790" cm="1">
        <f t="array" ref="P37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90" s="19" t="s">
        <v>406</v>
      </c>
    </row>
    <row r="3791" spans="2:18" hidden="1">
      <c r="B3791" t="s">
        <v>64</v>
      </c>
      <c r="C3791" t="s">
        <v>26</v>
      </c>
      <c r="D3791" t="s">
        <v>905</v>
      </c>
      <c r="E3791" t="s">
        <v>1663</v>
      </c>
      <c r="F3791" t="s">
        <v>384</v>
      </c>
      <c r="G3791" t="s">
        <v>512</v>
      </c>
      <c r="H3791">
        <v>1</v>
      </c>
      <c r="I3791" t="s">
        <v>752</v>
      </c>
      <c r="J3791" t="s">
        <v>955</v>
      </c>
      <c r="K3791" t="s">
        <v>512</v>
      </c>
      <c r="L3791">
        <v>1</v>
      </c>
      <c r="M3791" t="s">
        <v>29</v>
      </c>
      <c r="N3791" t="s">
        <v>19</v>
      </c>
      <c r="P3791" cm="1">
        <f t="array" ref="P37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91" s="19" t="s">
        <v>406</v>
      </c>
    </row>
    <row r="3792" spans="2:18" hidden="1">
      <c r="B3792" t="s">
        <v>64</v>
      </c>
      <c r="C3792" t="s">
        <v>26</v>
      </c>
      <c r="D3792" t="s">
        <v>905</v>
      </c>
      <c r="E3792" t="s">
        <v>1663</v>
      </c>
      <c r="F3792" t="s">
        <v>384</v>
      </c>
      <c r="G3792" t="s">
        <v>512</v>
      </c>
      <c r="H3792">
        <v>1</v>
      </c>
      <c r="I3792" t="s">
        <v>753</v>
      </c>
      <c r="J3792" t="s">
        <v>956</v>
      </c>
      <c r="K3792" t="s">
        <v>512</v>
      </c>
      <c r="L3792">
        <v>1</v>
      </c>
      <c r="M3792" t="s">
        <v>29</v>
      </c>
      <c r="N3792" t="s">
        <v>19</v>
      </c>
      <c r="P3792" cm="1">
        <f t="array" ref="P37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92" s="19" t="s">
        <v>406</v>
      </c>
    </row>
    <row r="3793" spans="2:18" hidden="1">
      <c r="B3793" t="s">
        <v>63</v>
      </c>
      <c r="C3793" t="s">
        <v>27</v>
      </c>
      <c r="D3793" t="s">
        <v>30</v>
      </c>
      <c r="E3793" t="s">
        <v>1664</v>
      </c>
      <c r="F3793" t="s">
        <v>384</v>
      </c>
      <c r="G3793" t="s">
        <v>68</v>
      </c>
      <c r="H3793">
        <v>1</v>
      </c>
      <c r="I3793" t="s">
        <v>91</v>
      </c>
      <c r="J3793" t="s">
        <v>233</v>
      </c>
      <c r="K3793" t="s">
        <v>68</v>
      </c>
      <c r="L3793">
        <v>24</v>
      </c>
      <c r="M3793" t="s">
        <v>28</v>
      </c>
      <c r="N3793" t="s">
        <v>31</v>
      </c>
      <c r="P3793" cm="1">
        <f t="array" ref="P379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793" s="19" t="s">
        <v>406</v>
      </c>
    </row>
    <row r="3794" spans="2:18" hidden="1">
      <c r="B3794" t="s">
        <v>63</v>
      </c>
      <c r="C3794" t="s">
        <v>27</v>
      </c>
      <c r="D3794" t="s">
        <v>30</v>
      </c>
      <c r="E3794" t="s">
        <v>1664</v>
      </c>
      <c r="F3794" t="s">
        <v>384</v>
      </c>
      <c r="G3794" t="s">
        <v>68</v>
      </c>
      <c r="H3794">
        <v>1</v>
      </c>
      <c r="I3794" t="s">
        <v>87</v>
      </c>
      <c r="J3794" t="s">
        <v>236</v>
      </c>
      <c r="K3794" t="s">
        <v>68</v>
      </c>
      <c r="L3794">
        <v>30</v>
      </c>
      <c r="M3794" t="s">
        <v>28</v>
      </c>
      <c r="N3794" t="s">
        <v>31</v>
      </c>
      <c r="P3794" cm="1">
        <f t="array" ref="P379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794" s="19" t="s">
        <v>406</v>
      </c>
    </row>
    <row r="3795" spans="2:18" hidden="1">
      <c r="B3795" t="s">
        <v>63</v>
      </c>
      <c r="C3795" t="s">
        <v>27</v>
      </c>
      <c r="D3795" t="s">
        <v>30</v>
      </c>
      <c r="E3795" t="s">
        <v>1664</v>
      </c>
      <c r="F3795" t="s">
        <v>384</v>
      </c>
      <c r="G3795" t="s">
        <v>68</v>
      </c>
      <c r="H3795">
        <v>1</v>
      </c>
      <c r="I3795" t="s">
        <v>248</v>
      </c>
      <c r="J3795" t="s">
        <v>968</v>
      </c>
      <c r="K3795" t="s">
        <v>106</v>
      </c>
      <c r="L3795">
        <v>1.07226</v>
      </c>
      <c r="M3795" t="s">
        <v>29</v>
      </c>
      <c r="N3795" t="s">
        <v>38</v>
      </c>
      <c r="P3795" cm="1">
        <f t="array" ref="P379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795" s="19" t="s">
        <v>406</v>
      </c>
    </row>
    <row r="3796" spans="2:18" hidden="1">
      <c r="B3796" t="s">
        <v>63</v>
      </c>
      <c r="C3796" t="s">
        <v>27</v>
      </c>
      <c r="D3796" t="s">
        <v>30</v>
      </c>
      <c r="E3796" t="s">
        <v>1664</v>
      </c>
      <c r="F3796" t="s">
        <v>384</v>
      </c>
      <c r="G3796" t="s">
        <v>68</v>
      </c>
      <c r="H3796">
        <v>1</v>
      </c>
      <c r="I3796" t="s">
        <v>273</v>
      </c>
      <c r="J3796" t="s">
        <v>1055</v>
      </c>
      <c r="K3796" t="s">
        <v>68</v>
      </c>
      <c r="L3796">
        <v>1</v>
      </c>
      <c r="M3796" t="s">
        <v>29</v>
      </c>
      <c r="N3796" t="s">
        <v>34</v>
      </c>
      <c r="P3796" cm="1">
        <f t="array" ref="P379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796" s="19" t="s">
        <v>406</v>
      </c>
    </row>
    <row r="3797" spans="2:18" hidden="1">
      <c r="B3797" t="s">
        <v>63</v>
      </c>
      <c r="C3797" t="s">
        <v>27</v>
      </c>
      <c r="D3797" t="s">
        <v>30</v>
      </c>
      <c r="E3797" t="s">
        <v>1664</v>
      </c>
      <c r="F3797" t="s">
        <v>384</v>
      </c>
      <c r="G3797" t="s">
        <v>68</v>
      </c>
      <c r="H3797">
        <v>1</v>
      </c>
      <c r="I3797" t="s">
        <v>1813</v>
      </c>
      <c r="J3797" t="s">
        <v>1666</v>
      </c>
      <c r="K3797" t="s">
        <v>68</v>
      </c>
      <c r="L3797">
        <v>1</v>
      </c>
      <c r="M3797" t="s">
        <v>29</v>
      </c>
      <c r="N3797" t="s">
        <v>35</v>
      </c>
      <c r="P3797" cm="1">
        <f t="array" ref="P379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797" s="19" t="s">
        <v>406</v>
      </c>
    </row>
    <row r="3798" spans="2:18" hidden="1">
      <c r="B3798" t="s">
        <v>63</v>
      </c>
      <c r="C3798" t="s">
        <v>27</v>
      </c>
      <c r="D3798" t="s">
        <v>30</v>
      </c>
      <c r="E3798" t="s">
        <v>1664</v>
      </c>
      <c r="F3798" t="s">
        <v>384</v>
      </c>
      <c r="G3798" t="s">
        <v>68</v>
      </c>
      <c r="H3798">
        <v>1</v>
      </c>
      <c r="I3798" t="s">
        <v>227</v>
      </c>
      <c r="J3798" t="s">
        <v>228</v>
      </c>
      <c r="K3798" t="s">
        <v>23</v>
      </c>
      <c r="L3798">
        <v>1.1000000000000001</v>
      </c>
      <c r="M3798" t="s">
        <v>29</v>
      </c>
      <c r="N3798" t="s">
        <v>41</v>
      </c>
      <c r="P3798" cm="1">
        <f t="array" ref="P379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798" s="19" t="s">
        <v>406</v>
      </c>
    </row>
    <row r="3799" spans="2:18" hidden="1">
      <c r="B3799" t="s">
        <v>64</v>
      </c>
      <c r="C3799" t="s">
        <v>26</v>
      </c>
      <c r="D3799" t="s">
        <v>905</v>
      </c>
      <c r="E3799" t="s">
        <v>1667</v>
      </c>
      <c r="F3799" t="s">
        <v>389</v>
      </c>
      <c r="G3799" t="s">
        <v>68</v>
      </c>
      <c r="H3799">
        <v>1</v>
      </c>
      <c r="I3799" t="s">
        <v>1307</v>
      </c>
      <c r="J3799" t="s">
        <v>1308</v>
      </c>
      <c r="K3799" t="s">
        <v>68</v>
      </c>
      <c r="L3799">
        <v>1</v>
      </c>
      <c r="M3799" t="s">
        <v>29</v>
      </c>
      <c r="N3799" t="s">
        <v>42</v>
      </c>
      <c r="P3799" cm="1">
        <f t="array" ref="P37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799" s="19" t="s">
        <v>406</v>
      </c>
    </row>
    <row r="3800" spans="2:18" hidden="1">
      <c r="B3800" t="s">
        <v>64</v>
      </c>
      <c r="C3800" t="s">
        <v>26</v>
      </c>
      <c r="D3800" t="s">
        <v>905</v>
      </c>
      <c r="E3800" t="s">
        <v>1667</v>
      </c>
      <c r="F3800" t="s">
        <v>389</v>
      </c>
      <c r="G3800" t="s">
        <v>68</v>
      </c>
      <c r="H3800">
        <v>1</v>
      </c>
      <c r="I3800" t="s">
        <v>229</v>
      </c>
      <c r="J3800" t="s">
        <v>230</v>
      </c>
      <c r="K3800" t="s">
        <v>23</v>
      </c>
      <c r="L3800">
        <v>5.72</v>
      </c>
      <c r="M3800" t="s">
        <v>28</v>
      </c>
      <c r="N3800" t="s">
        <v>36</v>
      </c>
      <c r="P3800" cm="1">
        <f t="array" ref="P38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00" s="19" t="s">
        <v>406</v>
      </c>
    </row>
    <row r="3801" spans="2:18" hidden="1">
      <c r="B3801" t="s">
        <v>64</v>
      </c>
      <c r="C3801" t="s">
        <v>26</v>
      </c>
      <c r="D3801" t="s">
        <v>905</v>
      </c>
      <c r="E3801" t="s">
        <v>1667</v>
      </c>
      <c r="F3801" t="s">
        <v>389</v>
      </c>
      <c r="G3801" t="s">
        <v>68</v>
      </c>
      <c r="H3801">
        <v>1</v>
      </c>
      <c r="I3801" t="s">
        <v>1668</v>
      </c>
      <c r="J3801" t="s">
        <v>389</v>
      </c>
      <c r="K3801" t="s">
        <v>68</v>
      </c>
      <c r="L3801">
        <v>1</v>
      </c>
      <c r="M3801" t="s">
        <v>28</v>
      </c>
      <c r="N3801" t="s">
        <v>30</v>
      </c>
      <c r="P3801" cm="1">
        <f t="array" ref="P38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01" s="19" t="s">
        <v>406</v>
      </c>
    </row>
    <row r="3802" spans="2:18" hidden="1">
      <c r="B3802" t="s">
        <v>64</v>
      </c>
      <c r="C3802" t="s">
        <v>26</v>
      </c>
      <c r="D3802" t="s">
        <v>905</v>
      </c>
      <c r="E3802" t="s">
        <v>1667</v>
      </c>
      <c r="F3802" t="s">
        <v>389</v>
      </c>
      <c r="G3802" t="s">
        <v>68</v>
      </c>
      <c r="H3802">
        <v>1</v>
      </c>
      <c r="I3802" t="s">
        <v>988</v>
      </c>
      <c r="J3802" t="s">
        <v>989</v>
      </c>
      <c r="K3802" t="s">
        <v>68</v>
      </c>
      <c r="L3802">
        <v>1</v>
      </c>
      <c r="M3802" t="s">
        <v>29</v>
      </c>
      <c r="N3802" t="s">
        <v>43</v>
      </c>
      <c r="P3802" cm="1">
        <f t="array" ref="P38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02" s="19" t="s">
        <v>406</v>
      </c>
    </row>
    <row r="3803" spans="2:18" hidden="1">
      <c r="B3803" t="s">
        <v>64</v>
      </c>
      <c r="C3803" t="s">
        <v>26</v>
      </c>
      <c r="D3803" t="s">
        <v>905</v>
      </c>
      <c r="E3803" t="s">
        <v>1667</v>
      </c>
      <c r="F3803" t="s">
        <v>389</v>
      </c>
      <c r="G3803" t="s">
        <v>512</v>
      </c>
      <c r="H3803">
        <v>1</v>
      </c>
      <c r="I3803" t="s">
        <v>513</v>
      </c>
      <c r="J3803" t="s">
        <v>514</v>
      </c>
      <c r="K3803" t="s">
        <v>512</v>
      </c>
      <c r="L3803">
        <v>1</v>
      </c>
      <c r="M3803" t="s">
        <v>29</v>
      </c>
      <c r="N3803" t="s">
        <v>19</v>
      </c>
      <c r="P3803" cm="1">
        <f t="array" ref="P38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03" s="19" t="s">
        <v>406</v>
      </c>
    </row>
    <row r="3804" spans="2:18" hidden="1">
      <c r="B3804" t="s">
        <v>64</v>
      </c>
      <c r="C3804" t="s">
        <v>26</v>
      </c>
      <c r="D3804" t="s">
        <v>905</v>
      </c>
      <c r="E3804" t="s">
        <v>1667</v>
      </c>
      <c r="F3804" t="s">
        <v>389</v>
      </c>
      <c r="G3804" t="s">
        <v>512</v>
      </c>
      <c r="H3804">
        <v>1</v>
      </c>
      <c r="I3804" t="s">
        <v>1669</v>
      </c>
      <c r="J3804" t="s">
        <v>1670</v>
      </c>
      <c r="K3804" t="s">
        <v>512</v>
      </c>
      <c r="L3804">
        <v>1</v>
      </c>
      <c r="M3804" t="s">
        <v>29</v>
      </c>
      <c r="N3804" t="s">
        <v>19</v>
      </c>
      <c r="P3804" cm="1">
        <f t="array" ref="P38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04" s="19" t="s">
        <v>406</v>
      </c>
    </row>
    <row r="3805" spans="2:18" hidden="1">
      <c r="B3805" t="s">
        <v>64</v>
      </c>
      <c r="C3805" t="s">
        <v>26</v>
      </c>
      <c r="D3805" t="s">
        <v>905</v>
      </c>
      <c r="E3805" t="s">
        <v>1667</v>
      </c>
      <c r="F3805" t="s">
        <v>389</v>
      </c>
      <c r="G3805" t="s">
        <v>512</v>
      </c>
      <c r="H3805">
        <v>1</v>
      </c>
      <c r="I3805" t="s">
        <v>1671</v>
      </c>
      <c r="J3805" t="s">
        <v>1672</v>
      </c>
      <c r="K3805" t="s">
        <v>512</v>
      </c>
      <c r="L3805">
        <v>1</v>
      </c>
      <c r="M3805" t="s">
        <v>29</v>
      </c>
      <c r="N3805" t="s">
        <v>19</v>
      </c>
      <c r="P3805" cm="1">
        <f t="array" ref="P38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05" s="19" t="s">
        <v>406</v>
      </c>
    </row>
    <row r="3806" spans="2:18" hidden="1">
      <c r="B3806" t="s">
        <v>64</v>
      </c>
      <c r="C3806" t="s">
        <v>26</v>
      </c>
      <c r="D3806" t="s">
        <v>905</v>
      </c>
      <c r="E3806" t="s">
        <v>1667</v>
      </c>
      <c r="F3806" t="s">
        <v>389</v>
      </c>
      <c r="G3806" t="s">
        <v>512</v>
      </c>
      <c r="H3806">
        <v>1</v>
      </c>
      <c r="I3806" t="s">
        <v>752</v>
      </c>
      <c r="J3806" t="s">
        <v>955</v>
      </c>
      <c r="K3806" t="s">
        <v>512</v>
      </c>
      <c r="L3806">
        <v>1</v>
      </c>
      <c r="M3806" t="s">
        <v>29</v>
      </c>
      <c r="N3806" t="s">
        <v>19</v>
      </c>
      <c r="P3806" cm="1">
        <f t="array" ref="P38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06" s="19" t="s">
        <v>406</v>
      </c>
    </row>
    <row r="3807" spans="2:18" hidden="1">
      <c r="B3807" t="s">
        <v>64</v>
      </c>
      <c r="C3807" t="s">
        <v>26</v>
      </c>
      <c r="D3807" t="s">
        <v>905</v>
      </c>
      <c r="E3807" t="s">
        <v>1667</v>
      </c>
      <c r="F3807" t="s">
        <v>389</v>
      </c>
      <c r="G3807" t="s">
        <v>512</v>
      </c>
      <c r="H3807">
        <v>1</v>
      </c>
      <c r="I3807" t="s">
        <v>753</v>
      </c>
      <c r="J3807" t="s">
        <v>956</v>
      </c>
      <c r="K3807" t="s">
        <v>512</v>
      </c>
      <c r="L3807">
        <v>1</v>
      </c>
      <c r="M3807" t="s">
        <v>29</v>
      </c>
      <c r="N3807" t="s">
        <v>19</v>
      </c>
      <c r="P3807" cm="1">
        <f t="array" ref="P38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07" s="19" t="s">
        <v>406</v>
      </c>
    </row>
    <row r="3808" spans="2:18" hidden="1">
      <c r="B3808" t="s">
        <v>63</v>
      </c>
      <c r="C3808" t="s">
        <v>27</v>
      </c>
      <c r="D3808" t="s">
        <v>30</v>
      </c>
      <c r="E3808" t="s">
        <v>1668</v>
      </c>
      <c r="F3808" t="s">
        <v>389</v>
      </c>
      <c r="G3808" t="s">
        <v>68</v>
      </c>
      <c r="H3808">
        <v>1</v>
      </c>
      <c r="I3808" t="s">
        <v>91</v>
      </c>
      <c r="J3808" t="s">
        <v>233</v>
      </c>
      <c r="K3808" t="s">
        <v>68</v>
      </c>
      <c r="L3808">
        <v>36</v>
      </c>
      <c r="M3808" t="s">
        <v>28</v>
      </c>
      <c r="N3808" t="s">
        <v>31</v>
      </c>
      <c r="P3808" cm="1">
        <f t="array" ref="P380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08" s="19" t="s">
        <v>406</v>
      </c>
    </row>
    <row r="3809" spans="2:18" hidden="1">
      <c r="B3809" t="s">
        <v>63</v>
      </c>
      <c r="C3809" t="s">
        <v>27</v>
      </c>
      <c r="D3809" t="s">
        <v>30</v>
      </c>
      <c r="E3809" t="s">
        <v>1668</v>
      </c>
      <c r="F3809" t="s">
        <v>389</v>
      </c>
      <c r="G3809" t="s">
        <v>68</v>
      </c>
      <c r="H3809">
        <v>1</v>
      </c>
      <c r="I3809" t="s">
        <v>87</v>
      </c>
      <c r="J3809" t="s">
        <v>236</v>
      </c>
      <c r="K3809" t="s">
        <v>68</v>
      </c>
      <c r="L3809">
        <v>42</v>
      </c>
      <c r="M3809" t="s">
        <v>28</v>
      </c>
      <c r="N3809" t="s">
        <v>31</v>
      </c>
      <c r="P3809" cm="1">
        <f t="array" ref="P380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09" s="19" t="s">
        <v>406</v>
      </c>
    </row>
    <row r="3810" spans="2:18" hidden="1">
      <c r="B3810" t="s">
        <v>63</v>
      </c>
      <c r="C3810" t="s">
        <v>27</v>
      </c>
      <c r="D3810" t="s">
        <v>30</v>
      </c>
      <c r="E3810" t="s">
        <v>1668</v>
      </c>
      <c r="F3810" t="s">
        <v>389</v>
      </c>
      <c r="G3810" t="s">
        <v>68</v>
      </c>
      <c r="H3810">
        <v>1</v>
      </c>
      <c r="I3810" t="s">
        <v>248</v>
      </c>
      <c r="J3810" t="s">
        <v>968</v>
      </c>
      <c r="K3810" t="s">
        <v>106</v>
      </c>
      <c r="L3810">
        <v>1.5011639999999999</v>
      </c>
      <c r="M3810" t="s">
        <v>29</v>
      </c>
      <c r="N3810" t="s">
        <v>38</v>
      </c>
      <c r="P3810" cm="1">
        <f t="array" ref="P381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10" s="19" t="s">
        <v>406</v>
      </c>
    </row>
    <row r="3811" spans="2:18" hidden="1">
      <c r="B3811" t="s">
        <v>63</v>
      </c>
      <c r="C3811" t="s">
        <v>27</v>
      </c>
      <c r="D3811" t="s">
        <v>30</v>
      </c>
      <c r="E3811" t="s">
        <v>1668</v>
      </c>
      <c r="F3811" t="s">
        <v>389</v>
      </c>
      <c r="G3811" t="s">
        <v>68</v>
      </c>
      <c r="H3811">
        <v>1</v>
      </c>
      <c r="I3811" t="s">
        <v>278</v>
      </c>
      <c r="J3811" t="s">
        <v>996</v>
      </c>
      <c r="K3811" t="s">
        <v>68</v>
      </c>
      <c r="L3811">
        <v>1</v>
      </c>
      <c r="M3811" t="s">
        <v>29</v>
      </c>
      <c r="N3811" t="s">
        <v>34</v>
      </c>
      <c r="P3811" cm="1">
        <f t="array" ref="P381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811" s="19" t="s">
        <v>406</v>
      </c>
    </row>
    <row r="3812" spans="2:18" hidden="1">
      <c r="B3812" t="s">
        <v>63</v>
      </c>
      <c r="C3812" t="s">
        <v>27</v>
      </c>
      <c r="D3812" t="s">
        <v>30</v>
      </c>
      <c r="E3812" t="s">
        <v>1668</v>
      </c>
      <c r="F3812" t="s">
        <v>389</v>
      </c>
      <c r="G3812" t="s">
        <v>68</v>
      </c>
      <c r="H3812">
        <v>1</v>
      </c>
      <c r="I3812" t="s">
        <v>1626</v>
      </c>
      <c r="J3812" t="s">
        <v>1627</v>
      </c>
      <c r="K3812" t="s">
        <v>68</v>
      </c>
      <c r="L3812">
        <v>1</v>
      </c>
      <c r="M3812" t="s">
        <v>29</v>
      </c>
      <c r="N3812" t="s">
        <v>35</v>
      </c>
      <c r="P3812" cm="1">
        <f t="array" ref="P381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812" s="19" t="s">
        <v>406</v>
      </c>
    </row>
    <row r="3813" spans="2:18" hidden="1">
      <c r="B3813" t="s">
        <v>63</v>
      </c>
      <c r="C3813" t="s">
        <v>27</v>
      </c>
      <c r="D3813" t="s">
        <v>30</v>
      </c>
      <c r="E3813" t="s">
        <v>1668</v>
      </c>
      <c r="F3813" t="s">
        <v>389</v>
      </c>
      <c r="G3813" t="s">
        <v>68</v>
      </c>
      <c r="H3813">
        <v>1</v>
      </c>
      <c r="I3813" t="s">
        <v>227</v>
      </c>
      <c r="J3813" t="s">
        <v>228</v>
      </c>
      <c r="K3813" t="s">
        <v>23</v>
      </c>
      <c r="L3813">
        <v>1.3</v>
      </c>
      <c r="M3813" t="s">
        <v>29</v>
      </c>
      <c r="N3813" t="s">
        <v>41</v>
      </c>
      <c r="P3813" cm="1">
        <f t="array" ref="P381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813" s="19" t="s">
        <v>406</v>
      </c>
    </row>
    <row r="3814" spans="2:18" hidden="1">
      <c r="B3814" t="s">
        <v>64</v>
      </c>
      <c r="C3814" t="s">
        <v>26</v>
      </c>
      <c r="D3814" t="s">
        <v>905</v>
      </c>
      <c r="E3814" t="s">
        <v>1673</v>
      </c>
      <c r="F3814" t="s">
        <v>388</v>
      </c>
      <c r="G3814" t="s">
        <v>68</v>
      </c>
      <c r="H3814">
        <v>1</v>
      </c>
      <c r="I3814" t="s">
        <v>1611</v>
      </c>
      <c r="J3814" t="s">
        <v>1612</v>
      </c>
      <c r="K3814" t="s">
        <v>68</v>
      </c>
      <c r="L3814">
        <v>1</v>
      </c>
      <c r="M3814" t="s">
        <v>29</v>
      </c>
      <c r="N3814" t="s">
        <v>42</v>
      </c>
      <c r="P3814" cm="1">
        <f t="array" ref="P38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14" s="19" t="s">
        <v>406</v>
      </c>
    </row>
    <row r="3815" spans="2:18" hidden="1">
      <c r="B3815" t="s">
        <v>64</v>
      </c>
      <c r="C3815" t="s">
        <v>26</v>
      </c>
      <c r="D3815" t="s">
        <v>905</v>
      </c>
      <c r="E3815" t="s">
        <v>1673</v>
      </c>
      <c r="F3815" t="s">
        <v>388</v>
      </c>
      <c r="G3815" t="s">
        <v>68</v>
      </c>
      <c r="H3815">
        <v>1</v>
      </c>
      <c r="I3815" t="s">
        <v>229</v>
      </c>
      <c r="J3815" t="s">
        <v>230</v>
      </c>
      <c r="K3815" t="s">
        <v>23</v>
      </c>
      <c r="L3815">
        <v>5.7</v>
      </c>
      <c r="M3815" t="s">
        <v>28</v>
      </c>
      <c r="N3815" t="s">
        <v>36</v>
      </c>
      <c r="P3815" cm="1">
        <f t="array" ref="P38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15" s="19" t="s">
        <v>406</v>
      </c>
    </row>
    <row r="3816" spans="2:18" hidden="1">
      <c r="B3816" t="s">
        <v>64</v>
      </c>
      <c r="C3816" t="s">
        <v>26</v>
      </c>
      <c r="D3816" t="s">
        <v>905</v>
      </c>
      <c r="E3816" t="s">
        <v>1673</v>
      </c>
      <c r="F3816" t="s">
        <v>388</v>
      </c>
      <c r="G3816" t="s">
        <v>68</v>
      </c>
      <c r="H3816">
        <v>1</v>
      </c>
      <c r="I3816" t="s">
        <v>1674</v>
      </c>
      <c r="J3816" t="s">
        <v>388</v>
      </c>
      <c r="K3816" t="s">
        <v>68</v>
      </c>
      <c r="L3816">
        <v>1</v>
      </c>
      <c r="M3816" t="s">
        <v>28</v>
      </c>
      <c r="N3816" t="s">
        <v>30</v>
      </c>
      <c r="P3816" cm="1">
        <f t="array" ref="P38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16" s="19" t="s">
        <v>406</v>
      </c>
    </row>
    <row r="3817" spans="2:18" hidden="1">
      <c r="B3817" t="s">
        <v>64</v>
      </c>
      <c r="C3817" t="s">
        <v>26</v>
      </c>
      <c r="D3817" t="s">
        <v>905</v>
      </c>
      <c r="E3817" t="s">
        <v>1673</v>
      </c>
      <c r="F3817" t="s">
        <v>388</v>
      </c>
      <c r="G3817" t="s">
        <v>68</v>
      </c>
      <c r="H3817">
        <v>1</v>
      </c>
      <c r="I3817" t="s">
        <v>988</v>
      </c>
      <c r="J3817" t="s">
        <v>989</v>
      </c>
      <c r="K3817" t="s">
        <v>68</v>
      </c>
      <c r="L3817">
        <v>1</v>
      </c>
      <c r="M3817" t="s">
        <v>29</v>
      </c>
      <c r="N3817" t="s">
        <v>43</v>
      </c>
      <c r="P3817" cm="1">
        <f t="array" ref="P38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17" s="19" t="s">
        <v>406</v>
      </c>
    </row>
    <row r="3818" spans="2:18" hidden="1">
      <c r="B3818" t="s">
        <v>64</v>
      </c>
      <c r="C3818" t="s">
        <v>26</v>
      </c>
      <c r="D3818" t="s">
        <v>905</v>
      </c>
      <c r="E3818" t="s">
        <v>1673</v>
      </c>
      <c r="F3818" t="s">
        <v>388</v>
      </c>
      <c r="G3818" t="s">
        <v>512</v>
      </c>
      <c r="H3818">
        <v>1</v>
      </c>
      <c r="I3818" t="s">
        <v>513</v>
      </c>
      <c r="J3818" t="s">
        <v>514</v>
      </c>
      <c r="K3818" t="s">
        <v>512</v>
      </c>
      <c r="L3818">
        <v>1</v>
      </c>
      <c r="M3818" t="s">
        <v>29</v>
      </c>
      <c r="N3818" t="s">
        <v>19</v>
      </c>
      <c r="P3818" cm="1">
        <f t="array" ref="P381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18" s="19" t="s">
        <v>406</v>
      </c>
    </row>
    <row r="3819" spans="2:18" hidden="1">
      <c r="B3819" t="s">
        <v>64</v>
      </c>
      <c r="C3819" t="s">
        <v>26</v>
      </c>
      <c r="D3819" t="s">
        <v>905</v>
      </c>
      <c r="E3819" t="s">
        <v>1673</v>
      </c>
      <c r="F3819" t="s">
        <v>388</v>
      </c>
      <c r="G3819" t="s">
        <v>512</v>
      </c>
      <c r="H3819">
        <v>1</v>
      </c>
      <c r="I3819" t="s">
        <v>1675</v>
      </c>
      <c r="J3819" t="s">
        <v>1676</v>
      </c>
      <c r="K3819" t="s">
        <v>512</v>
      </c>
      <c r="L3819">
        <v>1</v>
      </c>
      <c r="M3819" t="s">
        <v>29</v>
      </c>
      <c r="N3819" t="s">
        <v>19</v>
      </c>
      <c r="P3819" cm="1">
        <f t="array" ref="P38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19" s="19" t="s">
        <v>406</v>
      </c>
    </row>
    <row r="3820" spans="2:18" hidden="1">
      <c r="B3820" t="s">
        <v>64</v>
      </c>
      <c r="C3820" t="s">
        <v>26</v>
      </c>
      <c r="D3820" t="s">
        <v>905</v>
      </c>
      <c r="E3820" t="s">
        <v>1673</v>
      </c>
      <c r="F3820" t="s">
        <v>388</v>
      </c>
      <c r="G3820" t="s">
        <v>512</v>
      </c>
      <c r="H3820">
        <v>1</v>
      </c>
      <c r="I3820" t="s">
        <v>1677</v>
      </c>
      <c r="J3820" t="s">
        <v>1678</v>
      </c>
      <c r="K3820" t="s">
        <v>512</v>
      </c>
      <c r="L3820">
        <v>1</v>
      </c>
      <c r="M3820" t="s">
        <v>29</v>
      </c>
      <c r="N3820" t="s">
        <v>19</v>
      </c>
      <c r="P3820" cm="1">
        <f t="array" ref="P38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20" s="19" t="s">
        <v>406</v>
      </c>
    </row>
    <row r="3821" spans="2:18" hidden="1">
      <c r="B3821" t="s">
        <v>64</v>
      </c>
      <c r="C3821" t="s">
        <v>26</v>
      </c>
      <c r="D3821" t="s">
        <v>905</v>
      </c>
      <c r="E3821" t="s">
        <v>1673</v>
      </c>
      <c r="F3821" t="s">
        <v>388</v>
      </c>
      <c r="G3821" t="s">
        <v>512</v>
      </c>
      <c r="H3821">
        <v>1</v>
      </c>
      <c r="I3821" t="s">
        <v>752</v>
      </c>
      <c r="J3821" t="s">
        <v>955</v>
      </c>
      <c r="K3821" t="s">
        <v>512</v>
      </c>
      <c r="L3821">
        <v>1</v>
      </c>
      <c r="M3821" t="s">
        <v>29</v>
      </c>
      <c r="N3821" t="s">
        <v>19</v>
      </c>
      <c r="P3821" cm="1">
        <f t="array" ref="P38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21" s="19" t="s">
        <v>406</v>
      </c>
    </row>
    <row r="3822" spans="2:18" hidden="1">
      <c r="B3822" t="s">
        <v>64</v>
      </c>
      <c r="C3822" t="s">
        <v>26</v>
      </c>
      <c r="D3822" t="s">
        <v>905</v>
      </c>
      <c r="E3822" t="s">
        <v>1673</v>
      </c>
      <c r="F3822" t="s">
        <v>388</v>
      </c>
      <c r="G3822" t="s">
        <v>512</v>
      </c>
      <c r="H3822">
        <v>1</v>
      </c>
      <c r="I3822" t="s">
        <v>753</v>
      </c>
      <c r="J3822" t="s">
        <v>956</v>
      </c>
      <c r="K3822" t="s">
        <v>512</v>
      </c>
      <c r="L3822">
        <v>1</v>
      </c>
      <c r="M3822" t="s">
        <v>29</v>
      </c>
      <c r="N3822" t="s">
        <v>19</v>
      </c>
      <c r="P3822" cm="1">
        <f t="array" ref="P38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22" s="19" t="s">
        <v>406</v>
      </c>
    </row>
    <row r="3823" spans="2:18" hidden="1">
      <c r="B3823" t="s">
        <v>63</v>
      </c>
      <c r="C3823" t="s">
        <v>27</v>
      </c>
      <c r="D3823" t="s">
        <v>30</v>
      </c>
      <c r="E3823" t="s">
        <v>1674</v>
      </c>
      <c r="F3823" t="s">
        <v>388</v>
      </c>
      <c r="G3823" t="s">
        <v>68</v>
      </c>
      <c r="H3823">
        <v>1</v>
      </c>
      <c r="I3823" t="s">
        <v>91</v>
      </c>
      <c r="J3823" t="s">
        <v>233</v>
      </c>
      <c r="K3823" t="s">
        <v>68</v>
      </c>
      <c r="L3823">
        <v>36</v>
      </c>
      <c r="M3823" t="s">
        <v>28</v>
      </c>
      <c r="N3823" t="s">
        <v>31</v>
      </c>
      <c r="P3823" cm="1">
        <f t="array" ref="P382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23" s="19" t="s">
        <v>406</v>
      </c>
    </row>
    <row r="3824" spans="2:18" hidden="1">
      <c r="B3824" t="s">
        <v>63</v>
      </c>
      <c r="C3824" t="s">
        <v>27</v>
      </c>
      <c r="D3824" t="s">
        <v>30</v>
      </c>
      <c r="E3824" t="s">
        <v>1674</v>
      </c>
      <c r="F3824" t="s">
        <v>388</v>
      </c>
      <c r="G3824" t="s">
        <v>68</v>
      </c>
      <c r="H3824">
        <v>1</v>
      </c>
      <c r="I3824" t="s">
        <v>87</v>
      </c>
      <c r="J3824" t="s">
        <v>236</v>
      </c>
      <c r="K3824" t="s">
        <v>68</v>
      </c>
      <c r="L3824">
        <v>42</v>
      </c>
      <c r="M3824" t="s">
        <v>28</v>
      </c>
      <c r="N3824" t="s">
        <v>31</v>
      </c>
      <c r="P3824" cm="1">
        <f t="array" ref="P382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24" s="19" t="s">
        <v>406</v>
      </c>
    </row>
    <row r="3825" spans="2:18" hidden="1">
      <c r="B3825" t="s">
        <v>63</v>
      </c>
      <c r="C3825" t="s">
        <v>27</v>
      </c>
      <c r="D3825" t="s">
        <v>30</v>
      </c>
      <c r="E3825" t="s">
        <v>1674</v>
      </c>
      <c r="F3825" t="s">
        <v>388</v>
      </c>
      <c r="G3825" t="s">
        <v>68</v>
      </c>
      <c r="H3825">
        <v>1</v>
      </c>
      <c r="I3825" t="s">
        <v>248</v>
      </c>
      <c r="J3825" t="s">
        <v>968</v>
      </c>
      <c r="K3825" t="s">
        <v>106</v>
      </c>
      <c r="L3825">
        <v>1.5011639999999999</v>
      </c>
      <c r="M3825" t="s">
        <v>29</v>
      </c>
      <c r="N3825" t="s">
        <v>38</v>
      </c>
      <c r="P3825" cm="1">
        <f t="array" ref="P382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25" s="19" t="s">
        <v>406</v>
      </c>
    </row>
    <row r="3826" spans="2:18" hidden="1">
      <c r="B3826" t="s">
        <v>63</v>
      </c>
      <c r="C3826" t="s">
        <v>27</v>
      </c>
      <c r="D3826" t="s">
        <v>30</v>
      </c>
      <c r="E3826" t="s">
        <v>1674</v>
      </c>
      <c r="F3826" t="s">
        <v>388</v>
      </c>
      <c r="G3826" t="s">
        <v>68</v>
      </c>
      <c r="H3826">
        <v>1</v>
      </c>
      <c r="I3826" t="s">
        <v>277</v>
      </c>
      <c r="J3826" t="s">
        <v>993</v>
      </c>
      <c r="K3826" t="s">
        <v>68</v>
      </c>
      <c r="L3826">
        <v>1</v>
      </c>
      <c r="M3826" t="s">
        <v>29</v>
      </c>
      <c r="N3826" t="s">
        <v>34</v>
      </c>
      <c r="P3826" cm="1">
        <f t="array" ref="P382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826" s="19" t="s">
        <v>406</v>
      </c>
    </row>
    <row r="3827" spans="2:18" hidden="1">
      <c r="B3827" t="s">
        <v>63</v>
      </c>
      <c r="C3827" t="s">
        <v>27</v>
      </c>
      <c r="D3827" t="s">
        <v>30</v>
      </c>
      <c r="E3827" t="s">
        <v>1674</v>
      </c>
      <c r="F3827" t="s">
        <v>388</v>
      </c>
      <c r="G3827" t="s">
        <v>68</v>
      </c>
      <c r="H3827">
        <v>1</v>
      </c>
      <c r="I3827" t="s">
        <v>1626</v>
      </c>
      <c r="J3827" t="s">
        <v>1627</v>
      </c>
      <c r="K3827" t="s">
        <v>68</v>
      </c>
      <c r="L3827">
        <v>1</v>
      </c>
      <c r="M3827" t="s">
        <v>29</v>
      </c>
      <c r="N3827" t="s">
        <v>35</v>
      </c>
      <c r="P3827" cm="1">
        <f t="array" ref="P382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827" s="19" t="s">
        <v>406</v>
      </c>
    </row>
    <row r="3828" spans="2:18" hidden="1">
      <c r="B3828" t="s">
        <v>63</v>
      </c>
      <c r="C3828" t="s">
        <v>27</v>
      </c>
      <c r="D3828" t="s">
        <v>30</v>
      </c>
      <c r="E3828" t="s">
        <v>1674</v>
      </c>
      <c r="F3828" t="s">
        <v>388</v>
      </c>
      <c r="G3828" t="s">
        <v>68</v>
      </c>
      <c r="H3828">
        <v>1</v>
      </c>
      <c r="I3828" t="s">
        <v>227</v>
      </c>
      <c r="J3828" t="s">
        <v>228</v>
      </c>
      <c r="K3828" t="s">
        <v>23</v>
      </c>
      <c r="L3828">
        <v>1.3</v>
      </c>
      <c r="M3828" t="s">
        <v>29</v>
      </c>
      <c r="N3828" t="s">
        <v>41</v>
      </c>
      <c r="P3828" cm="1">
        <f t="array" ref="P382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828" s="19" t="s">
        <v>406</v>
      </c>
    </row>
    <row r="3829" spans="2:18" hidden="1">
      <c r="B3829" t="s">
        <v>64</v>
      </c>
      <c r="C3829" t="s">
        <v>26</v>
      </c>
      <c r="D3829" t="s">
        <v>905</v>
      </c>
      <c r="E3829" t="s">
        <v>1679</v>
      </c>
      <c r="F3829" t="s">
        <v>998</v>
      </c>
      <c r="G3829" t="s">
        <v>68</v>
      </c>
      <c r="H3829">
        <v>1</v>
      </c>
      <c r="I3829" t="s">
        <v>229</v>
      </c>
      <c r="J3829" t="s">
        <v>230</v>
      </c>
      <c r="K3829" t="s">
        <v>23</v>
      </c>
      <c r="L3829">
        <v>7.2569999999999997</v>
      </c>
      <c r="M3829" t="s">
        <v>28</v>
      </c>
      <c r="N3829" t="s">
        <v>36</v>
      </c>
      <c r="P3829" cm="1">
        <f t="array" ref="P38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29" s="19" t="s">
        <v>406</v>
      </c>
    </row>
    <row r="3830" spans="2:18" hidden="1">
      <c r="B3830" t="s">
        <v>64</v>
      </c>
      <c r="C3830" t="s">
        <v>26</v>
      </c>
      <c r="D3830" t="s">
        <v>905</v>
      </c>
      <c r="E3830" t="s">
        <v>1679</v>
      </c>
      <c r="F3830" t="s">
        <v>998</v>
      </c>
      <c r="G3830" t="s">
        <v>68</v>
      </c>
      <c r="H3830">
        <v>1</v>
      </c>
      <c r="I3830" t="s">
        <v>1611</v>
      </c>
      <c r="J3830" t="s">
        <v>1612</v>
      </c>
      <c r="K3830" t="s">
        <v>68</v>
      </c>
      <c r="L3830">
        <v>1</v>
      </c>
      <c r="M3830" t="s">
        <v>29</v>
      </c>
      <c r="N3830" t="s">
        <v>42</v>
      </c>
      <c r="P3830" cm="1">
        <f t="array" ref="P38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30" s="19" t="s">
        <v>406</v>
      </c>
    </row>
    <row r="3831" spans="2:18" hidden="1">
      <c r="B3831" t="s">
        <v>64</v>
      </c>
      <c r="C3831" t="s">
        <v>26</v>
      </c>
      <c r="D3831" t="s">
        <v>905</v>
      </c>
      <c r="E3831" t="s">
        <v>1679</v>
      </c>
      <c r="F3831" t="s">
        <v>998</v>
      </c>
      <c r="G3831" t="s">
        <v>68</v>
      </c>
      <c r="H3831">
        <v>1</v>
      </c>
      <c r="I3831" t="s">
        <v>1680</v>
      </c>
      <c r="J3831" t="s">
        <v>998</v>
      </c>
      <c r="K3831" t="s">
        <v>68</v>
      </c>
      <c r="L3831">
        <v>1</v>
      </c>
      <c r="M3831" t="s">
        <v>28</v>
      </c>
      <c r="N3831" t="s">
        <v>30</v>
      </c>
      <c r="P3831" cm="1">
        <f t="array" ref="P38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31" s="19" t="s">
        <v>406</v>
      </c>
    </row>
    <row r="3832" spans="2:18" hidden="1">
      <c r="B3832" t="s">
        <v>64</v>
      </c>
      <c r="C3832" t="s">
        <v>26</v>
      </c>
      <c r="D3832" t="s">
        <v>905</v>
      </c>
      <c r="E3832" t="s">
        <v>1679</v>
      </c>
      <c r="F3832" t="s">
        <v>998</v>
      </c>
      <c r="G3832" t="s">
        <v>68</v>
      </c>
      <c r="H3832">
        <v>1</v>
      </c>
      <c r="I3832" t="s">
        <v>1000</v>
      </c>
      <c r="J3832" t="s">
        <v>1001</v>
      </c>
      <c r="K3832" t="s">
        <v>68</v>
      </c>
      <c r="L3832">
        <v>1</v>
      </c>
      <c r="M3832" t="s">
        <v>29</v>
      </c>
      <c r="N3832" t="s">
        <v>43</v>
      </c>
      <c r="P3832" cm="1">
        <f t="array" ref="P38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32" s="19" t="s">
        <v>406</v>
      </c>
    </row>
    <row r="3833" spans="2:18" hidden="1">
      <c r="B3833" t="s">
        <v>64</v>
      </c>
      <c r="C3833" t="s">
        <v>26</v>
      </c>
      <c r="D3833" t="s">
        <v>905</v>
      </c>
      <c r="E3833" t="s">
        <v>1679</v>
      </c>
      <c r="F3833" t="s">
        <v>998</v>
      </c>
      <c r="G3833" t="s">
        <v>512</v>
      </c>
      <c r="H3833">
        <v>1</v>
      </c>
      <c r="I3833" t="s">
        <v>515</v>
      </c>
      <c r="J3833" t="s">
        <v>516</v>
      </c>
      <c r="K3833" t="s">
        <v>512</v>
      </c>
      <c r="L3833">
        <v>1</v>
      </c>
      <c r="M3833" t="s">
        <v>29</v>
      </c>
      <c r="N3833" t="s">
        <v>19</v>
      </c>
      <c r="P3833" cm="1">
        <f t="array" ref="P383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33" s="19" t="s">
        <v>406</v>
      </c>
    </row>
    <row r="3834" spans="2:18" hidden="1">
      <c r="B3834" t="s">
        <v>64</v>
      </c>
      <c r="C3834" t="s">
        <v>26</v>
      </c>
      <c r="D3834" t="s">
        <v>905</v>
      </c>
      <c r="E3834" t="s">
        <v>1679</v>
      </c>
      <c r="F3834" t="s">
        <v>998</v>
      </c>
      <c r="G3834" t="s">
        <v>512</v>
      </c>
      <c r="H3834">
        <v>1</v>
      </c>
      <c r="I3834" t="s">
        <v>671</v>
      </c>
      <c r="J3834" t="s">
        <v>672</v>
      </c>
      <c r="K3834" t="s">
        <v>512</v>
      </c>
      <c r="L3834">
        <v>1</v>
      </c>
      <c r="M3834" t="s">
        <v>29</v>
      </c>
      <c r="N3834" t="s">
        <v>19</v>
      </c>
      <c r="P3834" cm="1">
        <f t="array" ref="P38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34" s="19" t="s">
        <v>406</v>
      </c>
    </row>
    <row r="3835" spans="2:18" hidden="1">
      <c r="B3835" t="s">
        <v>64</v>
      </c>
      <c r="C3835" t="s">
        <v>26</v>
      </c>
      <c r="D3835" t="s">
        <v>905</v>
      </c>
      <c r="E3835" t="s">
        <v>1679</v>
      </c>
      <c r="F3835" t="s">
        <v>998</v>
      </c>
      <c r="G3835" t="s">
        <v>512</v>
      </c>
      <c r="H3835">
        <v>1</v>
      </c>
      <c r="I3835" t="s">
        <v>752</v>
      </c>
      <c r="J3835" t="s">
        <v>955</v>
      </c>
      <c r="K3835" t="s">
        <v>512</v>
      </c>
      <c r="L3835">
        <v>1</v>
      </c>
      <c r="M3835" t="s">
        <v>29</v>
      </c>
      <c r="N3835" t="s">
        <v>19</v>
      </c>
      <c r="P3835" cm="1">
        <f t="array" ref="P38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35" s="19" t="s">
        <v>406</v>
      </c>
    </row>
    <row r="3836" spans="2:18" hidden="1">
      <c r="B3836" t="s">
        <v>64</v>
      </c>
      <c r="C3836" t="s">
        <v>26</v>
      </c>
      <c r="D3836" t="s">
        <v>905</v>
      </c>
      <c r="E3836" t="s">
        <v>1679</v>
      </c>
      <c r="F3836" t="s">
        <v>998</v>
      </c>
      <c r="G3836" t="s">
        <v>512</v>
      </c>
      <c r="H3836">
        <v>1</v>
      </c>
      <c r="I3836" t="s">
        <v>753</v>
      </c>
      <c r="J3836" t="s">
        <v>956</v>
      </c>
      <c r="K3836" t="s">
        <v>512</v>
      </c>
      <c r="L3836">
        <v>1</v>
      </c>
      <c r="M3836" t="s">
        <v>29</v>
      </c>
      <c r="N3836" t="s">
        <v>19</v>
      </c>
      <c r="P3836" cm="1">
        <f t="array" ref="P38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36" s="19" t="s">
        <v>406</v>
      </c>
    </row>
    <row r="3837" spans="2:18" hidden="1">
      <c r="B3837" t="s">
        <v>63</v>
      </c>
      <c r="C3837" t="s">
        <v>27</v>
      </c>
      <c r="D3837" t="s">
        <v>30</v>
      </c>
      <c r="E3837" t="s">
        <v>1680</v>
      </c>
      <c r="F3837" t="s">
        <v>998</v>
      </c>
      <c r="G3837" t="s">
        <v>68</v>
      </c>
      <c r="H3837">
        <v>1</v>
      </c>
      <c r="I3837" t="s">
        <v>91</v>
      </c>
      <c r="J3837" t="s">
        <v>233</v>
      </c>
      <c r="K3837" t="s">
        <v>68</v>
      </c>
      <c r="L3837">
        <v>48</v>
      </c>
      <c r="M3837" t="s">
        <v>28</v>
      </c>
      <c r="N3837" t="s">
        <v>31</v>
      </c>
      <c r="P3837" cm="1">
        <f t="array" ref="P383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37" s="19" t="s">
        <v>406</v>
      </c>
    </row>
    <row r="3838" spans="2:18" hidden="1">
      <c r="B3838" t="s">
        <v>63</v>
      </c>
      <c r="C3838" t="s">
        <v>27</v>
      </c>
      <c r="D3838" t="s">
        <v>30</v>
      </c>
      <c r="E3838" t="s">
        <v>1680</v>
      </c>
      <c r="F3838" t="s">
        <v>998</v>
      </c>
      <c r="G3838" t="s">
        <v>68</v>
      </c>
      <c r="H3838">
        <v>1</v>
      </c>
      <c r="I3838" t="s">
        <v>87</v>
      </c>
      <c r="J3838" t="s">
        <v>236</v>
      </c>
      <c r="K3838" t="s">
        <v>68</v>
      </c>
      <c r="L3838">
        <v>54</v>
      </c>
      <c r="M3838" t="s">
        <v>28</v>
      </c>
      <c r="N3838" t="s">
        <v>31</v>
      </c>
      <c r="P3838" cm="1">
        <f t="array" ref="P383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38" s="19" t="s">
        <v>406</v>
      </c>
    </row>
    <row r="3839" spans="2:18" hidden="1">
      <c r="B3839" t="s">
        <v>63</v>
      </c>
      <c r="C3839" t="s">
        <v>27</v>
      </c>
      <c r="D3839" t="s">
        <v>30</v>
      </c>
      <c r="E3839" t="s">
        <v>1680</v>
      </c>
      <c r="F3839" t="s">
        <v>998</v>
      </c>
      <c r="G3839" t="s">
        <v>68</v>
      </c>
      <c r="H3839">
        <v>1</v>
      </c>
      <c r="I3839" t="s">
        <v>248</v>
      </c>
      <c r="J3839" t="s">
        <v>968</v>
      </c>
      <c r="K3839" t="s">
        <v>106</v>
      </c>
      <c r="L3839">
        <v>1.715616</v>
      </c>
      <c r="M3839" t="s">
        <v>29</v>
      </c>
      <c r="N3839" t="s">
        <v>38</v>
      </c>
      <c r="P3839" cm="1">
        <f t="array" ref="P383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39" s="19" t="s">
        <v>406</v>
      </c>
    </row>
    <row r="3840" spans="2:18" hidden="1">
      <c r="B3840" t="s">
        <v>63</v>
      </c>
      <c r="C3840" t="s">
        <v>27</v>
      </c>
      <c r="D3840" t="s">
        <v>30</v>
      </c>
      <c r="E3840" t="s">
        <v>1680</v>
      </c>
      <c r="F3840" t="s">
        <v>998</v>
      </c>
      <c r="G3840" t="s">
        <v>68</v>
      </c>
      <c r="H3840">
        <v>1</v>
      </c>
      <c r="I3840" t="s">
        <v>280</v>
      </c>
      <c r="J3840" t="s">
        <v>1002</v>
      </c>
      <c r="K3840" t="s">
        <v>68</v>
      </c>
      <c r="L3840">
        <v>1</v>
      </c>
      <c r="M3840" t="s">
        <v>29</v>
      </c>
      <c r="N3840" t="s">
        <v>34</v>
      </c>
      <c r="P3840" cm="1">
        <f t="array" ref="P384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840" s="19" t="s">
        <v>406</v>
      </c>
    </row>
    <row r="3841" spans="2:18" hidden="1">
      <c r="B3841" t="s">
        <v>63</v>
      </c>
      <c r="C3841" t="s">
        <v>27</v>
      </c>
      <c r="D3841" t="s">
        <v>30</v>
      </c>
      <c r="E3841" t="s">
        <v>1680</v>
      </c>
      <c r="F3841" t="s">
        <v>998</v>
      </c>
      <c r="G3841" t="s">
        <v>68</v>
      </c>
      <c r="H3841">
        <v>1</v>
      </c>
      <c r="I3841" t="s">
        <v>1634</v>
      </c>
      <c r="J3841" t="s">
        <v>1635</v>
      </c>
      <c r="K3841" t="s">
        <v>68</v>
      </c>
      <c r="L3841">
        <v>1</v>
      </c>
      <c r="M3841" t="s">
        <v>29</v>
      </c>
      <c r="N3841" t="s">
        <v>35</v>
      </c>
      <c r="P3841" cm="1">
        <f t="array" ref="P384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841" s="19" t="s">
        <v>406</v>
      </c>
    </row>
    <row r="3842" spans="2:18" hidden="1">
      <c r="B3842" t="s">
        <v>63</v>
      </c>
      <c r="C3842" t="s">
        <v>27</v>
      </c>
      <c r="D3842" t="s">
        <v>30</v>
      </c>
      <c r="E3842" t="s">
        <v>1680</v>
      </c>
      <c r="F3842" t="s">
        <v>998</v>
      </c>
      <c r="G3842" t="s">
        <v>68</v>
      </c>
      <c r="H3842">
        <v>1</v>
      </c>
      <c r="I3842" t="s">
        <v>227</v>
      </c>
      <c r="J3842" t="s">
        <v>228</v>
      </c>
      <c r="K3842" t="s">
        <v>23</v>
      </c>
      <c r="L3842">
        <v>1.5</v>
      </c>
      <c r="M3842" t="s">
        <v>29</v>
      </c>
      <c r="N3842" t="s">
        <v>41</v>
      </c>
      <c r="P3842" cm="1">
        <f t="array" ref="P384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842" s="19" t="s">
        <v>406</v>
      </c>
    </row>
    <row r="3843" spans="2:18" hidden="1">
      <c r="B3843" t="s">
        <v>64</v>
      </c>
      <c r="C3843" t="s">
        <v>26</v>
      </c>
      <c r="D3843" t="s">
        <v>905</v>
      </c>
      <c r="E3843" t="s">
        <v>1681</v>
      </c>
      <c r="F3843" t="s">
        <v>392</v>
      </c>
      <c r="G3843" t="s">
        <v>68</v>
      </c>
      <c r="H3843">
        <v>1</v>
      </c>
      <c r="I3843" t="s">
        <v>229</v>
      </c>
      <c r="J3843" t="s">
        <v>230</v>
      </c>
      <c r="K3843" t="s">
        <v>23</v>
      </c>
      <c r="L3843">
        <v>7.0330000000000004</v>
      </c>
      <c r="M3843" t="s">
        <v>28</v>
      </c>
      <c r="N3843" t="s">
        <v>36</v>
      </c>
      <c r="P3843" cm="1">
        <f t="array" ref="P38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43" s="19" t="s">
        <v>406</v>
      </c>
    </row>
    <row r="3844" spans="2:18" hidden="1">
      <c r="B3844" t="s">
        <v>64</v>
      </c>
      <c r="C3844" t="s">
        <v>26</v>
      </c>
      <c r="D3844" t="s">
        <v>905</v>
      </c>
      <c r="E3844" t="s">
        <v>1681</v>
      </c>
      <c r="F3844" t="s">
        <v>392</v>
      </c>
      <c r="G3844" t="s">
        <v>68</v>
      </c>
      <c r="H3844">
        <v>1</v>
      </c>
      <c r="I3844" t="s">
        <v>1682</v>
      </c>
      <c r="J3844" t="s">
        <v>392</v>
      </c>
      <c r="K3844" t="s">
        <v>68</v>
      </c>
      <c r="L3844">
        <v>1</v>
      </c>
      <c r="M3844" t="s">
        <v>28</v>
      </c>
      <c r="N3844" t="s">
        <v>30</v>
      </c>
      <c r="P3844" cm="1">
        <f t="array" ref="P38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44" s="19" t="s">
        <v>406</v>
      </c>
    </row>
    <row r="3845" spans="2:18" hidden="1">
      <c r="B3845" t="s">
        <v>64</v>
      </c>
      <c r="C3845" t="s">
        <v>26</v>
      </c>
      <c r="D3845" t="s">
        <v>905</v>
      </c>
      <c r="E3845" t="s">
        <v>1681</v>
      </c>
      <c r="F3845" t="s">
        <v>392</v>
      </c>
      <c r="G3845" t="s">
        <v>68</v>
      </c>
      <c r="H3845">
        <v>1</v>
      </c>
      <c r="I3845" t="s">
        <v>497</v>
      </c>
      <c r="J3845" t="s">
        <v>1130</v>
      </c>
      <c r="K3845" t="s">
        <v>68</v>
      </c>
      <c r="L3845">
        <v>6</v>
      </c>
      <c r="M3845" t="s">
        <v>29</v>
      </c>
      <c r="N3845" t="s">
        <v>44</v>
      </c>
      <c r="P3845" cm="1">
        <f t="array" ref="P38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45" s="19" t="s">
        <v>406</v>
      </c>
    </row>
    <row r="3846" spans="2:18" hidden="1">
      <c r="B3846" t="s">
        <v>64</v>
      </c>
      <c r="C3846" t="s">
        <v>26</v>
      </c>
      <c r="D3846" t="s">
        <v>905</v>
      </c>
      <c r="E3846" t="s">
        <v>1681</v>
      </c>
      <c r="F3846" t="s">
        <v>392</v>
      </c>
      <c r="G3846" t="s">
        <v>68</v>
      </c>
      <c r="H3846">
        <v>1</v>
      </c>
      <c r="I3846" t="s">
        <v>509</v>
      </c>
      <c r="J3846" t="s">
        <v>1110</v>
      </c>
      <c r="K3846" t="s">
        <v>68</v>
      </c>
      <c r="L3846">
        <v>1</v>
      </c>
      <c r="M3846" t="s">
        <v>29</v>
      </c>
      <c r="N3846" t="s">
        <v>19</v>
      </c>
      <c r="P3846" cm="1">
        <f t="array" ref="P38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46" s="19" t="s">
        <v>406</v>
      </c>
    </row>
    <row r="3847" spans="2:18" hidden="1">
      <c r="B3847" t="s">
        <v>64</v>
      </c>
      <c r="C3847" t="s">
        <v>26</v>
      </c>
      <c r="D3847" t="s">
        <v>905</v>
      </c>
      <c r="E3847" t="s">
        <v>1681</v>
      </c>
      <c r="F3847" t="s">
        <v>392</v>
      </c>
      <c r="G3847" t="s">
        <v>512</v>
      </c>
      <c r="H3847">
        <v>1</v>
      </c>
      <c r="I3847" t="s">
        <v>515</v>
      </c>
      <c r="J3847" t="s">
        <v>516</v>
      </c>
      <c r="K3847" t="s">
        <v>512</v>
      </c>
      <c r="L3847">
        <v>1</v>
      </c>
      <c r="M3847" t="s">
        <v>29</v>
      </c>
      <c r="N3847" t="s">
        <v>19</v>
      </c>
      <c r="P3847" cm="1">
        <f t="array" ref="P38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47" s="19" t="s">
        <v>406</v>
      </c>
    </row>
    <row r="3848" spans="2:18" hidden="1">
      <c r="B3848" t="s">
        <v>64</v>
      </c>
      <c r="C3848" t="s">
        <v>26</v>
      </c>
      <c r="D3848" t="s">
        <v>905</v>
      </c>
      <c r="E3848" t="s">
        <v>1681</v>
      </c>
      <c r="F3848" t="s">
        <v>392</v>
      </c>
      <c r="G3848" t="s">
        <v>512</v>
      </c>
      <c r="H3848">
        <v>1</v>
      </c>
      <c r="I3848" t="s">
        <v>509</v>
      </c>
      <c r="J3848" t="s">
        <v>1110</v>
      </c>
      <c r="K3848" t="s">
        <v>512</v>
      </c>
      <c r="L3848">
        <v>2</v>
      </c>
      <c r="M3848" t="s">
        <v>29</v>
      </c>
      <c r="N3848" t="s">
        <v>19</v>
      </c>
      <c r="P3848" cm="1">
        <f t="array" ref="P384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48" s="19" t="s">
        <v>406</v>
      </c>
    </row>
    <row r="3849" spans="2:18" hidden="1">
      <c r="B3849" t="s">
        <v>64</v>
      </c>
      <c r="C3849" t="s">
        <v>26</v>
      </c>
      <c r="D3849" t="s">
        <v>905</v>
      </c>
      <c r="E3849" t="s">
        <v>1681</v>
      </c>
      <c r="F3849" t="s">
        <v>392</v>
      </c>
      <c r="G3849" t="s">
        <v>512</v>
      </c>
      <c r="H3849">
        <v>1</v>
      </c>
      <c r="I3849" t="s">
        <v>1197</v>
      </c>
      <c r="J3849" t="s">
        <v>1198</v>
      </c>
      <c r="K3849" t="s">
        <v>512</v>
      </c>
      <c r="L3849">
        <v>1</v>
      </c>
      <c r="M3849" t="s">
        <v>29</v>
      </c>
      <c r="N3849" t="s">
        <v>19</v>
      </c>
      <c r="P3849" cm="1">
        <f t="array" ref="P38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49" s="19" t="s">
        <v>406</v>
      </c>
    </row>
    <row r="3850" spans="2:18" hidden="1">
      <c r="B3850" t="s">
        <v>64</v>
      </c>
      <c r="C3850" t="s">
        <v>26</v>
      </c>
      <c r="D3850" t="s">
        <v>905</v>
      </c>
      <c r="E3850" t="s">
        <v>1681</v>
      </c>
      <c r="F3850" t="s">
        <v>392</v>
      </c>
      <c r="G3850" t="s">
        <v>512</v>
      </c>
      <c r="H3850">
        <v>1</v>
      </c>
      <c r="I3850" t="s">
        <v>1199</v>
      </c>
      <c r="J3850" t="s">
        <v>1683</v>
      </c>
      <c r="K3850" t="s">
        <v>512</v>
      </c>
      <c r="L3850">
        <v>1</v>
      </c>
      <c r="M3850" t="s">
        <v>29</v>
      </c>
      <c r="N3850" t="s">
        <v>19</v>
      </c>
      <c r="P3850" cm="1">
        <f t="array" ref="P38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50" s="19" t="s">
        <v>406</v>
      </c>
    </row>
    <row r="3851" spans="2:18" hidden="1">
      <c r="B3851" t="s">
        <v>63</v>
      </c>
      <c r="C3851" t="s">
        <v>27</v>
      </c>
      <c r="D3851" t="s">
        <v>30</v>
      </c>
      <c r="E3851" t="s">
        <v>1682</v>
      </c>
      <c r="F3851" t="s">
        <v>392</v>
      </c>
      <c r="G3851" t="s">
        <v>68</v>
      </c>
      <c r="H3851">
        <v>1</v>
      </c>
      <c r="I3851" t="s">
        <v>99</v>
      </c>
      <c r="J3851" t="s">
        <v>231</v>
      </c>
      <c r="K3851" t="s">
        <v>68</v>
      </c>
      <c r="L3851">
        <v>42</v>
      </c>
      <c r="M3851" t="s">
        <v>28</v>
      </c>
      <c r="N3851" t="s">
        <v>31</v>
      </c>
      <c r="P3851" cm="1">
        <f t="array" ref="P3851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51" s="19" t="s">
        <v>406</v>
      </c>
    </row>
    <row r="3852" spans="2:18" hidden="1">
      <c r="B3852" t="s">
        <v>63</v>
      </c>
      <c r="C3852" t="s">
        <v>27</v>
      </c>
      <c r="D3852" t="s">
        <v>30</v>
      </c>
      <c r="E3852" t="s">
        <v>1682</v>
      </c>
      <c r="F3852" t="s">
        <v>392</v>
      </c>
      <c r="G3852" t="s">
        <v>68</v>
      </c>
      <c r="H3852">
        <v>1</v>
      </c>
      <c r="I3852" t="s">
        <v>95</v>
      </c>
      <c r="J3852" t="s">
        <v>317</v>
      </c>
      <c r="K3852" t="s">
        <v>68</v>
      </c>
      <c r="L3852">
        <v>48</v>
      </c>
      <c r="M3852" t="s">
        <v>28</v>
      </c>
      <c r="N3852" t="s">
        <v>31</v>
      </c>
      <c r="P3852" cm="1">
        <f t="array" ref="P3852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52" s="19" t="s">
        <v>406</v>
      </c>
    </row>
    <row r="3853" spans="2:18" hidden="1">
      <c r="B3853" t="s">
        <v>63</v>
      </c>
      <c r="C3853" t="s">
        <v>27</v>
      </c>
      <c r="D3853" t="s">
        <v>30</v>
      </c>
      <c r="E3853" t="s">
        <v>1682</v>
      </c>
      <c r="F3853" t="s">
        <v>392</v>
      </c>
      <c r="G3853" t="s">
        <v>68</v>
      </c>
      <c r="H3853">
        <v>1</v>
      </c>
      <c r="I3853" t="s">
        <v>248</v>
      </c>
      <c r="J3853" t="s">
        <v>968</v>
      </c>
      <c r="K3853" t="s">
        <v>106</v>
      </c>
      <c r="L3853">
        <v>1.839264</v>
      </c>
      <c r="M3853" t="s">
        <v>29</v>
      </c>
      <c r="N3853" t="s">
        <v>38</v>
      </c>
      <c r="P3853" cm="1">
        <f t="array" ref="P385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53" s="19" t="s">
        <v>406</v>
      </c>
    </row>
    <row r="3854" spans="2:18" hidden="1">
      <c r="B3854" t="s">
        <v>63</v>
      </c>
      <c r="C3854" t="s">
        <v>27</v>
      </c>
      <c r="D3854" t="s">
        <v>30</v>
      </c>
      <c r="E3854" t="s">
        <v>1682</v>
      </c>
      <c r="F3854" t="s">
        <v>392</v>
      </c>
      <c r="G3854" t="s">
        <v>68</v>
      </c>
      <c r="H3854">
        <v>1</v>
      </c>
      <c r="I3854" t="s">
        <v>262</v>
      </c>
      <c r="J3854" t="s">
        <v>1277</v>
      </c>
      <c r="K3854" t="s">
        <v>68</v>
      </c>
      <c r="L3854">
        <v>1</v>
      </c>
      <c r="M3854" t="s">
        <v>29</v>
      </c>
      <c r="N3854" t="s">
        <v>34</v>
      </c>
      <c r="P3854" cm="1">
        <f t="array" ref="P3854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854" s="19" t="s">
        <v>406</v>
      </c>
    </row>
    <row r="3855" spans="2:18" hidden="1">
      <c r="B3855" t="s">
        <v>63</v>
      </c>
      <c r="C3855" t="s">
        <v>27</v>
      </c>
      <c r="D3855" t="s">
        <v>30</v>
      </c>
      <c r="E3855" t="s">
        <v>1682</v>
      </c>
      <c r="F3855" t="s">
        <v>392</v>
      </c>
      <c r="G3855" t="s">
        <v>68</v>
      </c>
      <c r="H3855">
        <v>1</v>
      </c>
      <c r="I3855" t="s">
        <v>299</v>
      </c>
      <c r="J3855" t="s">
        <v>1278</v>
      </c>
      <c r="K3855" t="s">
        <v>68</v>
      </c>
      <c r="L3855">
        <v>1</v>
      </c>
      <c r="M3855" t="s">
        <v>29</v>
      </c>
      <c r="N3855" t="s">
        <v>35</v>
      </c>
      <c r="P3855" cm="1">
        <f t="array" ref="P3855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855" s="19" t="s">
        <v>406</v>
      </c>
    </row>
    <row r="3856" spans="2:18" hidden="1">
      <c r="B3856" t="s">
        <v>63</v>
      </c>
      <c r="C3856" t="s">
        <v>27</v>
      </c>
      <c r="D3856" t="s">
        <v>30</v>
      </c>
      <c r="E3856" t="s">
        <v>1682</v>
      </c>
      <c r="F3856" t="s">
        <v>392</v>
      </c>
      <c r="G3856" t="s">
        <v>68</v>
      </c>
      <c r="H3856">
        <v>1</v>
      </c>
      <c r="I3856" t="s">
        <v>227</v>
      </c>
      <c r="J3856" t="s">
        <v>228</v>
      </c>
      <c r="K3856" t="s">
        <v>23</v>
      </c>
      <c r="L3856">
        <v>1.3759999999999999</v>
      </c>
      <c r="M3856" t="s">
        <v>29</v>
      </c>
      <c r="N3856" t="s">
        <v>41</v>
      </c>
      <c r="P3856" cm="1">
        <f t="array" ref="P3856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856" s="19" t="s">
        <v>406</v>
      </c>
    </row>
    <row r="3857" spans="2:18" hidden="1">
      <c r="B3857" t="s">
        <v>64</v>
      </c>
      <c r="C3857" t="s">
        <v>26</v>
      </c>
      <c r="D3857" t="s">
        <v>905</v>
      </c>
      <c r="E3857" t="s">
        <v>1684</v>
      </c>
      <c r="F3857" t="s">
        <v>383</v>
      </c>
      <c r="G3857" t="s">
        <v>68</v>
      </c>
      <c r="H3857">
        <v>1</v>
      </c>
      <c r="I3857" t="s">
        <v>229</v>
      </c>
      <c r="J3857" t="s">
        <v>230</v>
      </c>
      <c r="K3857" t="s">
        <v>23</v>
      </c>
      <c r="L3857">
        <v>10.5</v>
      </c>
      <c r="M3857" t="s">
        <v>28</v>
      </c>
      <c r="N3857" t="s">
        <v>36</v>
      </c>
      <c r="P3857" cm="1">
        <f t="array" ref="P38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57" s="19" t="s">
        <v>406</v>
      </c>
    </row>
    <row r="3858" spans="2:18" hidden="1">
      <c r="B3858" t="s">
        <v>64</v>
      </c>
      <c r="C3858" t="s">
        <v>26</v>
      </c>
      <c r="D3858" t="s">
        <v>905</v>
      </c>
      <c r="E3858" t="s">
        <v>1684</v>
      </c>
      <c r="F3858" t="s">
        <v>383</v>
      </c>
      <c r="G3858" t="s">
        <v>68</v>
      </c>
      <c r="H3858">
        <v>1</v>
      </c>
      <c r="I3858" t="s">
        <v>1685</v>
      </c>
      <c r="J3858" t="s">
        <v>383</v>
      </c>
      <c r="K3858" t="s">
        <v>68</v>
      </c>
      <c r="L3858">
        <v>1</v>
      </c>
      <c r="M3858" t="s">
        <v>28</v>
      </c>
      <c r="N3858" t="s">
        <v>30</v>
      </c>
      <c r="P3858" cm="1">
        <f t="array" ref="P385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58" s="19" t="s">
        <v>406</v>
      </c>
    </row>
    <row r="3859" spans="2:18" hidden="1">
      <c r="B3859" t="s">
        <v>64</v>
      </c>
      <c r="C3859" t="s">
        <v>26</v>
      </c>
      <c r="D3859" t="s">
        <v>905</v>
      </c>
      <c r="E3859" t="s">
        <v>1684</v>
      </c>
      <c r="F3859" t="s">
        <v>383</v>
      </c>
      <c r="G3859" t="s">
        <v>68</v>
      </c>
      <c r="H3859">
        <v>1</v>
      </c>
      <c r="I3859" t="s">
        <v>495</v>
      </c>
      <c r="J3859" t="s">
        <v>1176</v>
      </c>
      <c r="K3859" t="s">
        <v>68</v>
      </c>
      <c r="L3859">
        <v>2</v>
      </c>
      <c r="M3859" t="s">
        <v>29</v>
      </c>
      <c r="N3859" t="s">
        <v>44</v>
      </c>
      <c r="P3859" cm="1">
        <f t="array" ref="P38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59" s="19" t="s">
        <v>406</v>
      </c>
    </row>
    <row r="3860" spans="2:18" hidden="1">
      <c r="B3860" t="s">
        <v>64</v>
      </c>
      <c r="C3860" t="s">
        <v>26</v>
      </c>
      <c r="D3860" t="s">
        <v>905</v>
      </c>
      <c r="E3860" t="s">
        <v>1684</v>
      </c>
      <c r="F3860" t="s">
        <v>383</v>
      </c>
      <c r="G3860" t="s">
        <v>68</v>
      </c>
      <c r="H3860">
        <v>1</v>
      </c>
      <c r="I3860" t="s">
        <v>510</v>
      </c>
      <c r="J3860" t="s">
        <v>889</v>
      </c>
      <c r="K3860" t="s">
        <v>68</v>
      </c>
      <c r="L3860">
        <v>1</v>
      </c>
      <c r="M3860" t="s">
        <v>29</v>
      </c>
      <c r="N3860" t="s">
        <v>19</v>
      </c>
      <c r="P3860" cm="1">
        <f t="array" ref="P38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60" s="19" t="s">
        <v>406</v>
      </c>
    </row>
    <row r="3861" spans="2:18" hidden="1">
      <c r="B3861" t="s">
        <v>64</v>
      </c>
      <c r="C3861" t="s">
        <v>26</v>
      </c>
      <c r="D3861" t="s">
        <v>905</v>
      </c>
      <c r="E3861" t="s">
        <v>1684</v>
      </c>
      <c r="F3861" t="s">
        <v>383</v>
      </c>
      <c r="G3861" t="s">
        <v>512</v>
      </c>
      <c r="H3861">
        <v>1</v>
      </c>
      <c r="I3861" t="s">
        <v>513</v>
      </c>
      <c r="J3861" t="s">
        <v>514</v>
      </c>
      <c r="K3861" t="s">
        <v>512</v>
      </c>
      <c r="L3861">
        <v>1</v>
      </c>
      <c r="M3861" t="s">
        <v>29</v>
      </c>
      <c r="N3861" t="s">
        <v>19</v>
      </c>
      <c r="P3861" cm="1">
        <f t="array" ref="P38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61" s="19" t="s">
        <v>406</v>
      </c>
    </row>
    <row r="3862" spans="2:18" hidden="1">
      <c r="B3862" t="s">
        <v>64</v>
      </c>
      <c r="C3862" t="s">
        <v>26</v>
      </c>
      <c r="D3862" t="s">
        <v>905</v>
      </c>
      <c r="E3862" t="s">
        <v>1684</v>
      </c>
      <c r="F3862" t="s">
        <v>383</v>
      </c>
      <c r="G3862" t="s">
        <v>512</v>
      </c>
      <c r="H3862">
        <v>1</v>
      </c>
      <c r="I3862" t="s">
        <v>1686</v>
      </c>
      <c r="J3862" t="s">
        <v>1687</v>
      </c>
      <c r="K3862" t="s">
        <v>512</v>
      </c>
      <c r="L3862">
        <v>1</v>
      </c>
      <c r="M3862" t="s">
        <v>29</v>
      </c>
      <c r="N3862" t="s">
        <v>19</v>
      </c>
      <c r="P3862" cm="1">
        <f t="array" ref="P38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62" s="19" t="s">
        <v>406</v>
      </c>
    </row>
    <row r="3863" spans="2:18" hidden="1">
      <c r="B3863" t="s">
        <v>64</v>
      </c>
      <c r="C3863" t="s">
        <v>26</v>
      </c>
      <c r="D3863" t="s">
        <v>905</v>
      </c>
      <c r="E3863" t="s">
        <v>1684</v>
      </c>
      <c r="F3863" t="s">
        <v>383</v>
      </c>
      <c r="G3863" t="s">
        <v>512</v>
      </c>
      <c r="H3863">
        <v>1</v>
      </c>
      <c r="I3863" t="s">
        <v>1688</v>
      </c>
      <c r="J3863" t="s">
        <v>1689</v>
      </c>
      <c r="K3863" t="s">
        <v>512</v>
      </c>
      <c r="L3863">
        <v>1</v>
      </c>
      <c r="M3863" t="s">
        <v>29</v>
      </c>
      <c r="N3863" t="s">
        <v>19</v>
      </c>
      <c r="P3863" cm="1">
        <f t="array" ref="P38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63" s="19" t="s">
        <v>406</v>
      </c>
    </row>
    <row r="3864" spans="2:18" hidden="1">
      <c r="B3864" t="s">
        <v>64</v>
      </c>
      <c r="C3864" t="s">
        <v>26</v>
      </c>
      <c r="D3864" t="s">
        <v>905</v>
      </c>
      <c r="E3864" t="s">
        <v>1684</v>
      </c>
      <c r="F3864" t="s">
        <v>383</v>
      </c>
      <c r="G3864" t="s">
        <v>512</v>
      </c>
      <c r="H3864">
        <v>1</v>
      </c>
      <c r="I3864" t="s">
        <v>1690</v>
      </c>
      <c r="J3864" t="s">
        <v>1691</v>
      </c>
      <c r="K3864" t="s">
        <v>512</v>
      </c>
      <c r="L3864">
        <v>1</v>
      </c>
      <c r="M3864" t="s">
        <v>29</v>
      </c>
      <c r="N3864" t="s">
        <v>19</v>
      </c>
      <c r="P3864" cm="1">
        <f t="array" ref="P38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64" s="19" t="s">
        <v>406</v>
      </c>
    </row>
    <row r="3865" spans="2:18" hidden="1">
      <c r="B3865" t="s">
        <v>64</v>
      </c>
      <c r="C3865" t="s">
        <v>26</v>
      </c>
      <c r="D3865" t="s">
        <v>905</v>
      </c>
      <c r="E3865" t="s">
        <v>1684</v>
      </c>
      <c r="F3865" t="s">
        <v>383</v>
      </c>
      <c r="G3865" t="s">
        <v>512</v>
      </c>
      <c r="H3865">
        <v>1</v>
      </c>
      <c r="I3865" t="s">
        <v>752</v>
      </c>
      <c r="J3865" t="s">
        <v>955</v>
      </c>
      <c r="K3865" t="s">
        <v>512</v>
      </c>
      <c r="L3865">
        <v>1</v>
      </c>
      <c r="M3865" t="s">
        <v>29</v>
      </c>
      <c r="N3865" t="s">
        <v>19</v>
      </c>
      <c r="P3865" cm="1">
        <f t="array" ref="P38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65" s="19" t="s">
        <v>406</v>
      </c>
    </row>
    <row r="3866" spans="2:18" hidden="1">
      <c r="B3866" t="s">
        <v>64</v>
      </c>
      <c r="C3866" t="s">
        <v>26</v>
      </c>
      <c r="D3866" t="s">
        <v>905</v>
      </c>
      <c r="E3866" t="s">
        <v>1684</v>
      </c>
      <c r="F3866" t="s">
        <v>383</v>
      </c>
      <c r="G3866" t="s">
        <v>512</v>
      </c>
      <c r="H3866">
        <v>1</v>
      </c>
      <c r="I3866" t="s">
        <v>753</v>
      </c>
      <c r="J3866" t="s">
        <v>956</v>
      </c>
      <c r="K3866" t="s">
        <v>512</v>
      </c>
      <c r="L3866">
        <v>1</v>
      </c>
      <c r="M3866" t="s">
        <v>29</v>
      </c>
      <c r="N3866" t="s">
        <v>19</v>
      </c>
      <c r="P3866" cm="1">
        <f t="array" ref="P38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66" s="19" t="s">
        <v>406</v>
      </c>
    </row>
    <row r="3867" spans="2:18" hidden="1">
      <c r="B3867" t="s">
        <v>63</v>
      </c>
      <c r="C3867" t="s">
        <v>27</v>
      </c>
      <c r="D3867" t="s">
        <v>30</v>
      </c>
      <c r="E3867" t="s">
        <v>1685</v>
      </c>
      <c r="F3867" t="s">
        <v>383</v>
      </c>
      <c r="G3867" t="s">
        <v>68</v>
      </c>
      <c r="H3867">
        <v>1</v>
      </c>
      <c r="I3867" t="s">
        <v>99</v>
      </c>
      <c r="J3867" t="s">
        <v>231</v>
      </c>
      <c r="K3867" t="s">
        <v>68</v>
      </c>
      <c r="L3867">
        <v>48</v>
      </c>
      <c r="M3867" t="s">
        <v>28</v>
      </c>
      <c r="N3867" t="s">
        <v>31</v>
      </c>
      <c r="P3867" cm="1">
        <f t="array" ref="P3867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67" s="19" t="s">
        <v>406</v>
      </c>
    </row>
    <row r="3868" spans="2:18" hidden="1">
      <c r="B3868" t="s">
        <v>63</v>
      </c>
      <c r="C3868" t="s">
        <v>27</v>
      </c>
      <c r="D3868" t="s">
        <v>30</v>
      </c>
      <c r="E3868" t="s">
        <v>1685</v>
      </c>
      <c r="F3868" t="s">
        <v>383</v>
      </c>
      <c r="G3868" t="s">
        <v>68</v>
      </c>
      <c r="H3868">
        <v>1</v>
      </c>
      <c r="I3868" t="s">
        <v>95</v>
      </c>
      <c r="J3868" t="s">
        <v>317</v>
      </c>
      <c r="K3868" t="s">
        <v>68</v>
      </c>
      <c r="L3868">
        <v>54</v>
      </c>
      <c r="M3868" t="s">
        <v>28</v>
      </c>
      <c r="N3868" t="s">
        <v>31</v>
      </c>
      <c r="P3868" cm="1">
        <f t="array" ref="P386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68" s="19" t="s">
        <v>406</v>
      </c>
    </row>
    <row r="3869" spans="2:18" hidden="1">
      <c r="B3869" t="s">
        <v>63</v>
      </c>
      <c r="C3869" t="s">
        <v>27</v>
      </c>
      <c r="D3869" t="s">
        <v>30</v>
      </c>
      <c r="E3869" t="s">
        <v>1685</v>
      </c>
      <c r="F3869" t="s">
        <v>383</v>
      </c>
      <c r="G3869" t="s">
        <v>68</v>
      </c>
      <c r="H3869">
        <v>1</v>
      </c>
      <c r="I3869" t="s">
        <v>248</v>
      </c>
      <c r="J3869" t="s">
        <v>968</v>
      </c>
      <c r="K3869" t="s">
        <v>106</v>
      </c>
      <c r="L3869">
        <v>2.1020159999999999</v>
      </c>
      <c r="M3869" t="s">
        <v>29</v>
      </c>
      <c r="N3869" t="s">
        <v>38</v>
      </c>
      <c r="P3869" cm="1">
        <f t="array" ref="P386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69" s="19" t="s">
        <v>406</v>
      </c>
    </row>
    <row r="3870" spans="2:18" hidden="1">
      <c r="B3870" t="s">
        <v>63</v>
      </c>
      <c r="C3870" t="s">
        <v>27</v>
      </c>
      <c r="D3870" t="s">
        <v>30</v>
      </c>
      <c r="E3870" t="s">
        <v>1685</v>
      </c>
      <c r="F3870" t="s">
        <v>383</v>
      </c>
      <c r="G3870" t="s">
        <v>68</v>
      </c>
      <c r="H3870">
        <v>1</v>
      </c>
      <c r="I3870" t="s">
        <v>272</v>
      </c>
      <c r="J3870" t="s">
        <v>1291</v>
      </c>
      <c r="K3870" t="s">
        <v>68</v>
      </c>
      <c r="L3870">
        <v>1</v>
      </c>
      <c r="M3870" t="s">
        <v>29</v>
      </c>
      <c r="N3870" t="s">
        <v>34</v>
      </c>
      <c r="P3870" cm="1">
        <f t="array" ref="P3870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870" s="19" t="s">
        <v>406</v>
      </c>
    </row>
    <row r="3871" spans="2:18" hidden="1">
      <c r="B3871" t="s">
        <v>63</v>
      </c>
      <c r="C3871" t="s">
        <v>27</v>
      </c>
      <c r="D3871" t="s">
        <v>30</v>
      </c>
      <c r="E3871" t="s">
        <v>1685</v>
      </c>
      <c r="F3871" t="s">
        <v>383</v>
      </c>
      <c r="G3871" t="s">
        <v>68</v>
      </c>
      <c r="H3871">
        <v>1</v>
      </c>
      <c r="I3871" t="s">
        <v>309</v>
      </c>
      <c r="J3871" t="s">
        <v>1292</v>
      </c>
      <c r="K3871" t="s">
        <v>68</v>
      </c>
      <c r="L3871">
        <v>1</v>
      </c>
      <c r="M3871" t="s">
        <v>29</v>
      </c>
      <c r="N3871" t="s">
        <v>35</v>
      </c>
      <c r="P3871" cm="1">
        <f t="array" ref="P3871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871" s="19" t="s">
        <v>406</v>
      </c>
    </row>
    <row r="3872" spans="2:18" hidden="1">
      <c r="B3872" t="s">
        <v>63</v>
      </c>
      <c r="C3872" t="s">
        <v>27</v>
      </c>
      <c r="D3872" t="s">
        <v>30</v>
      </c>
      <c r="E3872" t="s">
        <v>1685</v>
      </c>
      <c r="F3872" t="s">
        <v>383</v>
      </c>
      <c r="G3872" t="s">
        <v>68</v>
      </c>
      <c r="H3872">
        <v>1</v>
      </c>
      <c r="I3872" t="s">
        <v>227</v>
      </c>
      <c r="J3872" t="s">
        <v>228</v>
      </c>
      <c r="K3872" t="s">
        <v>23</v>
      </c>
      <c r="L3872">
        <v>1.5375000000000001</v>
      </c>
      <c r="M3872" t="s">
        <v>29</v>
      </c>
      <c r="N3872" t="s">
        <v>41</v>
      </c>
      <c r="P3872" cm="1">
        <f t="array" ref="P3872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872" s="19" t="s">
        <v>406</v>
      </c>
    </row>
    <row r="3873" spans="2:18" hidden="1">
      <c r="B3873" t="s">
        <v>64</v>
      </c>
      <c r="C3873" t="s">
        <v>26</v>
      </c>
      <c r="D3873" t="s">
        <v>905</v>
      </c>
      <c r="E3873" t="s">
        <v>1692</v>
      </c>
      <c r="F3873" t="s">
        <v>366</v>
      </c>
      <c r="G3873" t="s">
        <v>68</v>
      </c>
      <c r="H3873">
        <v>1</v>
      </c>
      <c r="I3873" t="s">
        <v>229</v>
      </c>
      <c r="J3873" t="s">
        <v>230</v>
      </c>
      <c r="K3873" t="s">
        <v>23</v>
      </c>
      <c r="L3873">
        <v>19.72</v>
      </c>
      <c r="M3873" t="s">
        <v>28</v>
      </c>
      <c r="N3873" t="s">
        <v>36</v>
      </c>
      <c r="P3873" cm="1">
        <f t="array" ref="P38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73" s="19" t="s">
        <v>406</v>
      </c>
    </row>
    <row r="3874" spans="2:18" hidden="1">
      <c r="B3874" t="s">
        <v>64</v>
      </c>
      <c r="C3874" t="s">
        <v>26</v>
      </c>
      <c r="D3874" t="s">
        <v>905</v>
      </c>
      <c r="E3874" t="s">
        <v>1692</v>
      </c>
      <c r="F3874" t="s">
        <v>366</v>
      </c>
      <c r="G3874" t="s">
        <v>68</v>
      </c>
      <c r="H3874">
        <v>1</v>
      </c>
      <c r="I3874" t="s">
        <v>1693</v>
      </c>
      <c r="J3874" t="s">
        <v>366</v>
      </c>
      <c r="K3874" t="s">
        <v>68</v>
      </c>
      <c r="L3874">
        <v>1</v>
      </c>
      <c r="M3874" t="s">
        <v>28</v>
      </c>
      <c r="N3874" t="s">
        <v>30</v>
      </c>
      <c r="P3874" cm="1">
        <f t="array" ref="P38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74" s="19" t="s">
        <v>406</v>
      </c>
    </row>
    <row r="3875" spans="2:18" hidden="1">
      <c r="B3875" t="s">
        <v>64</v>
      </c>
      <c r="C3875" t="s">
        <v>26</v>
      </c>
      <c r="D3875" t="s">
        <v>905</v>
      </c>
      <c r="E3875" t="s">
        <v>1692</v>
      </c>
      <c r="F3875" t="s">
        <v>366</v>
      </c>
      <c r="G3875" t="s">
        <v>68</v>
      </c>
      <c r="H3875">
        <v>1</v>
      </c>
      <c r="I3875" t="s">
        <v>496</v>
      </c>
      <c r="J3875" t="s">
        <v>1026</v>
      </c>
      <c r="K3875" t="s">
        <v>68</v>
      </c>
      <c r="L3875">
        <v>6</v>
      </c>
      <c r="M3875" t="s">
        <v>29</v>
      </c>
      <c r="N3875" t="s">
        <v>44</v>
      </c>
      <c r="P3875" cm="1">
        <f t="array" ref="P38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75" s="19" t="s">
        <v>406</v>
      </c>
    </row>
    <row r="3876" spans="2:18" hidden="1">
      <c r="B3876" t="s">
        <v>64</v>
      </c>
      <c r="C3876" t="s">
        <v>26</v>
      </c>
      <c r="D3876" t="s">
        <v>905</v>
      </c>
      <c r="E3876" t="s">
        <v>1692</v>
      </c>
      <c r="F3876" t="s">
        <v>366</v>
      </c>
      <c r="G3876" t="s">
        <v>68</v>
      </c>
      <c r="H3876">
        <v>1</v>
      </c>
      <c r="I3876" t="s">
        <v>510</v>
      </c>
      <c r="J3876" t="s">
        <v>889</v>
      </c>
      <c r="K3876" t="s">
        <v>68</v>
      </c>
      <c r="L3876">
        <v>1</v>
      </c>
      <c r="M3876" t="s">
        <v>29</v>
      </c>
      <c r="N3876" t="s">
        <v>19</v>
      </c>
      <c r="P3876" cm="1">
        <f t="array" ref="P38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76" s="19" t="s">
        <v>406</v>
      </c>
    </row>
    <row r="3877" spans="2:18" hidden="1">
      <c r="B3877" t="s">
        <v>64</v>
      </c>
      <c r="C3877" t="s">
        <v>26</v>
      </c>
      <c r="D3877" t="s">
        <v>905</v>
      </c>
      <c r="E3877" t="s">
        <v>1692</v>
      </c>
      <c r="F3877" t="s">
        <v>366</v>
      </c>
      <c r="G3877" t="s">
        <v>512</v>
      </c>
      <c r="H3877">
        <v>1</v>
      </c>
      <c r="I3877" t="s">
        <v>515</v>
      </c>
      <c r="J3877" t="s">
        <v>516</v>
      </c>
      <c r="K3877" t="s">
        <v>512</v>
      </c>
      <c r="L3877">
        <v>1</v>
      </c>
      <c r="M3877" t="s">
        <v>29</v>
      </c>
      <c r="N3877" t="s">
        <v>19</v>
      </c>
      <c r="P3877" cm="1">
        <f t="array" ref="P38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77" s="19" t="s">
        <v>406</v>
      </c>
    </row>
    <row r="3878" spans="2:18" hidden="1">
      <c r="B3878" t="s">
        <v>64</v>
      </c>
      <c r="C3878" t="s">
        <v>26</v>
      </c>
      <c r="D3878" t="s">
        <v>905</v>
      </c>
      <c r="E3878" t="s">
        <v>1692</v>
      </c>
      <c r="F3878" t="s">
        <v>366</v>
      </c>
      <c r="G3878" t="s">
        <v>512</v>
      </c>
      <c r="H3878">
        <v>1</v>
      </c>
      <c r="I3878" t="s">
        <v>509</v>
      </c>
      <c r="J3878" t="s">
        <v>1110</v>
      </c>
      <c r="K3878" t="s">
        <v>512</v>
      </c>
      <c r="L3878">
        <v>2</v>
      </c>
      <c r="M3878" t="s">
        <v>29</v>
      </c>
      <c r="N3878" t="s">
        <v>19</v>
      </c>
      <c r="P3878" cm="1">
        <f t="array" ref="P38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78" s="19" t="s">
        <v>406</v>
      </c>
    </row>
    <row r="3879" spans="2:18" hidden="1">
      <c r="B3879" t="s">
        <v>64</v>
      </c>
      <c r="C3879" t="s">
        <v>26</v>
      </c>
      <c r="D3879" t="s">
        <v>905</v>
      </c>
      <c r="E3879" t="s">
        <v>1692</v>
      </c>
      <c r="F3879" t="s">
        <v>366</v>
      </c>
      <c r="G3879" t="s">
        <v>512</v>
      </c>
      <c r="H3879">
        <v>1</v>
      </c>
      <c r="I3879" t="s">
        <v>636</v>
      </c>
      <c r="J3879" t="s">
        <v>637</v>
      </c>
      <c r="K3879" t="s">
        <v>512</v>
      </c>
      <c r="L3879">
        <v>1</v>
      </c>
      <c r="M3879" t="s">
        <v>29</v>
      </c>
      <c r="N3879" t="s">
        <v>19</v>
      </c>
      <c r="P3879" cm="1">
        <f t="array" ref="P38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79" s="19" t="s">
        <v>406</v>
      </c>
    </row>
    <row r="3880" spans="2:18" hidden="1">
      <c r="B3880" t="s">
        <v>64</v>
      </c>
      <c r="C3880" t="s">
        <v>26</v>
      </c>
      <c r="D3880" t="s">
        <v>905</v>
      </c>
      <c r="E3880" t="s">
        <v>1692</v>
      </c>
      <c r="F3880" t="s">
        <v>366</v>
      </c>
      <c r="G3880" t="s">
        <v>512</v>
      </c>
      <c r="H3880">
        <v>1</v>
      </c>
      <c r="I3880" t="s">
        <v>638</v>
      </c>
      <c r="J3880" t="s">
        <v>639</v>
      </c>
      <c r="K3880" t="s">
        <v>512</v>
      </c>
      <c r="L3880">
        <v>1</v>
      </c>
      <c r="M3880" t="s">
        <v>29</v>
      </c>
      <c r="N3880" t="s">
        <v>19</v>
      </c>
      <c r="P3880" cm="1">
        <f t="array" ref="P38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80" s="19" t="s">
        <v>406</v>
      </c>
    </row>
    <row r="3881" spans="2:18" hidden="1">
      <c r="B3881" t="s">
        <v>64</v>
      </c>
      <c r="C3881" t="s">
        <v>26</v>
      </c>
      <c r="D3881" t="s">
        <v>905</v>
      </c>
      <c r="E3881" t="s">
        <v>1692</v>
      </c>
      <c r="F3881" t="s">
        <v>366</v>
      </c>
      <c r="G3881" t="s">
        <v>512</v>
      </c>
      <c r="H3881">
        <v>1</v>
      </c>
      <c r="I3881" t="s">
        <v>640</v>
      </c>
      <c r="J3881" t="s">
        <v>641</v>
      </c>
      <c r="K3881" t="s">
        <v>512</v>
      </c>
      <c r="L3881">
        <v>1</v>
      </c>
      <c r="M3881" t="s">
        <v>29</v>
      </c>
      <c r="N3881" t="s">
        <v>19</v>
      </c>
      <c r="P3881" cm="1">
        <f t="array" ref="P38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81" s="19" t="s">
        <v>406</v>
      </c>
    </row>
    <row r="3882" spans="2:18" hidden="1">
      <c r="B3882" t="s">
        <v>64</v>
      </c>
      <c r="C3882" t="s">
        <v>26</v>
      </c>
      <c r="D3882" t="s">
        <v>905</v>
      </c>
      <c r="E3882" t="s">
        <v>1692</v>
      </c>
      <c r="F3882" t="s">
        <v>366</v>
      </c>
      <c r="G3882" t="s">
        <v>512</v>
      </c>
      <c r="H3882">
        <v>1</v>
      </c>
      <c r="I3882" t="s">
        <v>755</v>
      </c>
      <c r="J3882" t="s">
        <v>957</v>
      </c>
      <c r="K3882" t="s">
        <v>512</v>
      </c>
      <c r="L3882">
        <v>2</v>
      </c>
      <c r="M3882" t="s">
        <v>29</v>
      </c>
      <c r="N3882" t="s">
        <v>19</v>
      </c>
      <c r="P3882" cm="1">
        <f t="array" ref="P38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82" s="19" t="s">
        <v>406</v>
      </c>
    </row>
    <row r="3883" spans="2:18" hidden="1">
      <c r="B3883" t="s">
        <v>64</v>
      </c>
      <c r="C3883" t="s">
        <v>26</v>
      </c>
      <c r="D3883" t="s">
        <v>905</v>
      </c>
      <c r="E3883" t="s">
        <v>1692</v>
      </c>
      <c r="F3883" t="s">
        <v>366</v>
      </c>
      <c r="G3883" t="s">
        <v>512</v>
      </c>
      <c r="H3883">
        <v>1</v>
      </c>
      <c r="I3883" t="s">
        <v>757</v>
      </c>
      <c r="J3883" t="s">
        <v>958</v>
      </c>
      <c r="K3883" t="s">
        <v>512</v>
      </c>
      <c r="L3883">
        <v>1</v>
      </c>
      <c r="M3883" t="s">
        <v>29</v>
      </c>
      <c r="N3883" t="s">
        <v>19</v>
      </c>
      <c r="P3883" cm="1">
        <f t="array" ref="P38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83" s="19" t="s">
        <v>406</v>
      </c>
    </row>
    <row r="3884" spans="2:18" hidden="1">
      <c r="B3884" t="s">
        <v>63</v>
      </c>
      <c r="C3884" t="s">
        <v>27</v>
      </c>
      <c r="D3884" t="s">
        <v>30</v>
      </c>
      <c r="E3884" t="s">
        <v>1693</v>
      </c>
      <c r="F3884" t="s">
        <v>366</v>
      </c>
      <c r="G3884" t="s">
        <v>68</v>
      </c>
      <c r="H3884">
        <v>1</v>
      </c>
      <c r="I3884" t="s">
        <v>911</v>
      </c>
      <c r="J3884" t="s">
        <v>913</v>
      </c>
      <c r="K3884" t="s">
        <v>68</v>
      </c>
      <c r="L3884">
        <v>78</v>
      </c>
      <c r="M3884" t="s">
        <v>28</v>
      </c>
      <c r="N3884" t="s">
        <v>32</v>
      </c>
      <c r="P3884" cm="1">
        <f t="array" ref="P388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84" s="19" t="s">
        <v>406</v>
      </c>
    </row>
    <row r="3885" spans="2:18" hidden="1">
      <c r="B3885" t="s">
        <v>63</v>
      </c>
      <c r="C3885" t="s">
        <v>27</v>
      </c>
      <c r="D3885" t="s">
        <v>30</v>
      </c>
      <c r="E3885" t="s">
        <v>1693</v>
      </c>
      <c r="F3885" t="s">
        <v>366</v>
      </c>
      <c r="G3885" t="s">
        <v>68</v>
      </c>
      <c r="H3885">
        <v>1</v>
      </c>
      <c r="I3885" t="s">
        <v>910</v>
      </c>
      <c r="J3885" t="s">
        <v>912</v>
      </c>
      <c r="K3885" t="s">
        <v>68</v>
      </c>
      <c r="L3885">
        <v>84</v>
      </c>
      <c r="M3885" t="s">
        <v>28</v>
      </c>
      <c r="N3885" t="s">
        <v>32</v>
      </c>
      <c r="P3885" cm="1">
        <f t="array" ref="P388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85" s="19" t="s">
        <v>406</v>
      </c>
    </row>
    <row r="3886" spans="2:18" hidden="1">
      <c r="B3886" t="s">
        <v>63</v>
      </c>
      <c r="C3886" t="s">
        <v>27</v>
      </c>
      <c r="D3886" t="s">
        <v>30</v>
      </c>
      <c r="E3886" t="s">
        <v>1693</v>
      </c>
      <c r="F3886" t="s">
        <v>366</v>
      </c>
      <c r="G3886" t="s">
        <v>68</v>
      </c>
      <c r="H3886">
        <v>1</v>
      </c>
      <c r="I3886" t="s">
        <v>249</v>
      </c>
      <c r="J3886" t="s">
        <v>1270</v>
      </c>
      <c r="K3886" t="s">
        <v>106</v>
      </c>
      <c r="L3886">
        <v>3.315312</v>
      </c>
      <c r="M3886" t="s">
        <v>29</v>
      </c>
      <c r="N3886" t="s">
        <v>38</v>
      </c>
      <c r="P3886" cm="1">
        <f t="array" ref="P388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86" s="19" t="s">
        <v>406</v>
      </c>
    </row>
    <row r="3887" spans="2:18" hidden="1">
      <c r="B3887" t="s">
        <v>63</v>
      </c>
      <c r="C3887" t="s">
        <v>27</v>
      </c>
      <c r="D3887" t="s">
        <v>30</v>
      </c>
      <c r="E3887" t="s">
        <v>1693</v>
      </c>
      <c r="F3887" t="s">
        <v>366</v>
      </c>
      <c r="G3887" t="s">
        <v>68</v>
      </c>
      <c r="H3887">
        <v>1</v>
      </c>
      <c r="I3887" t="s">
        <v>267</v>
      </c>
      <c r="J3887" t="s">
        <v>1250</v>
      </c>
      <c r="K3887" t="s">
        <v>68</v>
      </c>
      <c r="L3887">
        <v>1</v>
      </c>
      <c r="M3887" t="s">
        <v>29</v>
      </c>
      <c r="N3887" t="s">
        <v>34</v>
      </c>
      <c r="P3887" cm="1">
        <f t="array" ref="P388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887" s="19" t="s">
        <v>406</v>
      </c>
    </row>
    <row r="3888" spans="2:18" hidden="1">
      <c r="B3888" t="s">
        <v>63</v>
      </c>
      <c r="C3888" t="s">
        <v>27</v>
      </c>
      <c r="D3888" t="s">
        <v>30</v>
      </c>
      <c r="E3888" t="s">
        <v>1693</v>
      </c>
      <c r="F3888" t="s">
        <v>366</v>
      </c>
      <c r="G3888" t="s">
        <v>68</v>
      </c>
      <c r="H3888">
        <v>1</v>
      </c>
      <c r="I3888" t="s">
        <v>1284</v>
      </c>
      <c r="J3888" t="s">
        <v>1285</v>
      </c>
      <c r="K3888" t="s">
        <v>68</v>
      </c>
      <c r="L3888">
        <v>1</v>
      </c>
      <c r="M3888" t="s">
        <v>29</v>
      </c>
      <c r="N3888" t="s">
        <v>35</v>
      </c>
      <c r="P3888" cm="1">
        <f t="array" ref="P388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888" s="19" t="s">
        <v>406</v>
      </c>
    </row>
    <row r="3889" spans="2:18" hidden="1">
      <c r="B3889" t="s">
        <v>63</v>
      </c>
      <c r="C3889" t="s">
        <v>27</v>
      </c>
      <c r="D3889" t="s">
        <v>30</v>
      </c>
      <c r="E3889" t="s">
        <v>1693</v>
      </c>
      <c r="F3889" t="s">
        <v>366</v>
      </c>
      <c r="G3889" t="s">
        <v>68</v>
      </c>
      <c r="H3889">
        <v>1</v>
      </c>
      <c r="I3889" t="s">
        <v>227</v>
      </c>
      <c r="J3889" t="s">
        <v>228</v>
      </c>
      <c r="K3889" t="s">
        <v>23</v>
      </c>
      <c r="L3889">
        <v>3.1</v>
      </c>
      <c r="M3889" t="s">
        <v>29</v>
      </c>
      <c r="N3889" t="s">
        <v>41</v>
      </c>
      <c r="P3889" cm="1">
        <f t="array" ref="P3889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889" s="19" t="s">
        <v>406</v>
      </c>
    </row>
    <row r="3890" spans="2:18" hidden="1">
      <c r="B3890" t="s">
        <v>64</v>
      </c>
      <c r="C3890" t="s">
        <v>26</v>
      </c>
      <c r="D3890" t="s">
        <v>905</v>
      </c>
      <c r="E3890" t="s">
        <v>1694</v>
      </c>
      <c r="F3890" t="s">
        <v>321</v>
      </c>
      <c r="G3890" t="s">
        <v>68</v>
      </c>
      <c r="H3890">
        <v>1</v>
      </c>
      <c r="I3890" t="s">
        <v>229</v>
      </c>
      <c r="J3890" t="s">
        <v>230</v>
      </c>
      <c r="K3890" t="s">
        <v>23</v>
      </c>
      <c r="L3890">
        <v>5.0540000000000003</v>
      </c>
      <c r="M3890" t="s">
        <v>28</v>
      </c>
      <c r="N3890" t="s">
        <v>36</v>
      </c>
      <c r="P3890" cm="1">
        <f t="array" ref="P38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90" s="19" t="s">
        <v>406</v>
      </c>
    </row>
    <row r="3891" spans="2:18" hidden="1">
      <c r="B3891" t="s">
        <v>64</v>
      </c>
      <c r="C3891" t="s">
        <v>26</v>
      </c>
      <c r="D3891" t="s">
        <v>905</v>
      </c>
      <c r="E3891" t="s">
        <v>1694</v>
      </c>
      <c r="F3891" t="s">
        <v>321</v>
      </c>
      <c r="G3891" t="s">
        <v>68</v>
      </c>
      <c r="H3891">
        <v>1</v>
      </c>
      <c r="I3891" t="s">
        <v>1695</v>
      </c>
      <c r="J3891" t="s">
        <v>321</v>
      </c>
      <c r="K3891" t="s">
        <v>68</v>
      </c>
      <c r="L3891">
        <v>1</v>
      </c>
      <c r="M3891" t="s">
        <v>28</v>
      </c>
      <c r="N3891" t="s">
        <v>30</v>
      </c>
      <c r="P3891" cm="1">
        <f t="array" ref="P38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91" s="19" t="s">
        <v>406</v>
      </c>
    </row>
    <row r="3892" spans="2:18" hidden="1">
      <c r="B3892" t="s">
        <v>64</v>
      </c>
      <c r="C3892" t="s">
        <v>26</v>
      </c>
      <c r="D3892" t="s">
        <v>905</v>
      </c>
      <c r="E3892" t="s">
        <v>1694</v>
      </c>
      <c r="F3892" t="s">
        <v>321</v>
      </c>
      <c r="G3892" t="s">
        <v>68</v>
      </c>
      <c r="H3892">
        <v>1</v>
      </c>
      <c r="I3892" s="19" t="s">
        <v>499</v>
      </c>
      <c r="J3892" s="19" t="s">
        <v>1113</v>
      </c>
      <c r="K3892" t="s">
        <v>68</v>
      </c>
      <c r="L3892">
        <v>1</v>
      </c>
      <c r="M3892" t="s">
        <v>29</v>
      </c>
      <c r="N3892" t="s">
        <v>43</v>
      </c>
      <c r="P3892" cm="1">
        <f t="array" ref="P38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92" s="19" t="s">
        <v>406</v>
      </c>
    </row>
    <row r="3893" spans="2:18" hidden="1">
      <c r="B3893" t="s">
        <v>64</v>
      </c>
      <c r="C3893" t="s">
        <v>26</v>
      </c>
      <c r="D3893" t="s">
        <v>905</v>
      </c>
      <c r="E3893" t="s">
        <v>1694</v>
      </c>
      <c r="F3893" t="s">
        <v>321</v>
      </c>
      <c r="G3893" t="s">
        <v>68</v>
      </c>
      <c r="H3893">
        <v>1</v>
      </c>
      <c r="I3893" t="s">
        <v>1307</v>
      </c>
      <c r="J3893" t="s">
        <v>1308</v>
      </c>
      <c r="K3893" t="s">
        <v>68</v>
      </c>
      <c r="L3893">
        <v>1</v>
      </c>
      <c r="M3893" t="s">
        <v>29</v>
      </c>
      <c r="N3893" t="s">
        <v>42</v>
      </c>
      <c r="P3893" cm="1">
        <f t="array" ref="P38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93" s="19" t="s">
        <v>406</v>
      </c>
    </row>
    <row r="3894" spans="2:18" hidden="1">
      <c r="B3894" t="s">
        <v>64</v>
      </c>
      <c r="C3894" t="s">
        <v>26</v>
      </c>
      <c r="D3894" t="s">
        <v>905</v>
      </c>
      <c r="E3894" t="s">
        <v>1694</v>
      </c>
      <c r="F3894" t="s">
        <v>321</v>
      </c>
      <c r="G3894" t="s">
        <v>512</v>
      </c>
      <c r="H3894">
        <v>1</v>
      </c>
      <c r="I3894" t="s">
        <v>1696</v>
      </c>
      <c r="J3894" t="s">
        <v>1697</v>
      </c>
      <c r="K3894" t="s">
        <v>512</v>
      </c>
      <c r="L3894">
        <v>1</v>
      </c>
      <c r="M3894" t="s">
        <v>29</v>
      </c>
      <c r="N3894" t="s">
        <v>19</v>
      </c>
      <c r="P3894" cm="1">
        <f t="array" ref="P38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94" s="19" t="s">
        <v>406</v>
      </c>
    </row>
    <row r="3895" spans="2:18" hidden="1">
      <c r="B3895" t="s">
        <v>64</v>
      </c>
      <c r="C3895" t="s">
        <v>26</v>
      </c>
      <c r="D3895" t="s">
        <v>905</v>
      </c>
      <c r="E3895" t="s">
        <v>1694</v>
      </c>
      <c r="F3895" t="s">
        <v>321</v>
      </c>
      <c r="G3895" t="s">
        <v>512</v>
      </c>
      <c r="H3895">
        <v>1</v>
      </c>
      <c r="I3895" t="s">
        <v>1698</v>
      </c>
      <c r="J3895" t="s">
        <v>1699</v>
      </c>
      <c r="K3895" t="s">
        <v>512</v>
      </c>
      <c r="L3895">
        <v>1</v>
      </c>
      <c r="M3895" t="s">
        <v>29</v>
      </c>
      <c r="N3895" t="s">
        <v>19</v>
      </c>
      <c r="P3895" cm="1">
        <f t="array" ref="P38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95" s="19" t="s">
        <v>406</v>
      </c>
    </row>
    <row r="3896" spans="2:18" hidden="1">
      <c r="B3896" t="s">
        <v>64</v>
      </c>
      <c r="C3896" t="s">
        <v>26</v>
      </c>
      <c r="D3896" t="s">
        <v>905</v>
      </c>
      <c r="E3896" t="s">
        <v>1694</v>
      </c>
      <c r="F3896" t="s">
        <v>321</v>
      </c>
      <c r="G3896" t="s">
        <v>512</v>
      </c>
      <c r="H3896">
        <v>1</v>
      </c>
      <c r="I3896" t="s">
        <v>752</v>
      </c>
      <c r="J3896" t="s">
        <v>955</v>
      </c>
      <c r="K3896" t="s">
        <v>512</v>
      </c>
      <c r="L3896">
        <v>1</v>
      </c>
      <c r="M3896" t="s">
        <v>29</v>
      </c>
      <c r="N3896" t="s">
        <v>19</v>
      </c>
      <c r="P3896" cm="1">
        <f t="array" ref="P38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96" s="19" t="s">
        <v>406</v>
      </c>
    </row>
    <row r="3897" spans="2:18" hidden="1">
      <c r="B3897" t="s">
        <v>64</v>
      </c>
      <c r="C3897" t="s">
        <v>26</v>
      </c>
      <c r="D3897" t="s">
        <v>905</v>
      </c>
      <c r="E3897" t="s">
        <v>1694</v>
      </c>
      <c r="F3897" t="s">
        <v>321</v>
      </c>
      <c r="G3897" t="s">
        <v>512</v>
      </c>
      <c r="H3897">
        <v>1</v>
      </c>
      <c r="I3897" t="s">
        <v>753</v>
      </c>
      <c r="J3897" t="s">
        <v>956</v>
      </c>
      <c r="K3897" t="s">
        <v>512</v>
      </c>
      <c r="L3897">
        <v>1</v>
      </c>
      <c r="M3897" t="s">
        <v>29</v>
      </c>
      <c r="N3897" t="s">
        <v>19</v>
      </c>
      <c r="P3897" cm="1">
        <f t="array" ref="P38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897" s="19" t="s">
        <v>406</v>
      </c>
    </row>
    <row r="3898" spans="2:18" hidden="1">
      <c r="B3898" t="s">
        <v>63</v>
      </c>
      <c r="C3898" t="s">
        <v>27</v>
      </c>
      <c r="D3898" t="s">
        <v>30</v>
      </c>
      <c r="E3898" t="s">
        <v>1695</v>
      </c>
      <c r="F3898" t="s">
        <v>321</v>
      </c>
      <c r="G3898" t="s">
        <v>68</v>
      </c>
      <c r="H3898">
        <v>1</v>
      </c>
      <c r="I3898" t="s">
        <v>99</v>
      </c>
      <c r="J3898" t="s">
        <v>231</v>
      </c>
      <c r="K3898" t="s">
        <v>68</v>
      </c>
      <c r="L3898">
        <v>30</v>
      </c>
      <c r="M3898" t="s">
        <v>28</v>
      </c>
      <c r="N3898" t="s">
        <v>32</v>
      </c>
      <c r="P3898" cm="1">
        <f t="array" ref="P389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98" s="19" t="s">
        <v>406</v>
      </c>
    </row>
    <row r="3899" spans="2:18" hidden="1">
      <c r="B3899" t="s">
        <v>63</v>
      </c>
      <c r="C3899" t="s">
        <v>27</v>
      </c>
      <c r="D3899" t="s">
        <v>30</v>
      </c>
      <c r="E3899" t="s">
        <v>1695</v>
      </c>
      <c r="F3899" t="s">
        <v>321</v>
      </c>
      <c r="G3899" t="s">
        <v>68</v>
      </c>
      <c r="H3899">
        <v>1</v>
      </c>
      <c r="I3899" t="s">
        <v>95</v>
      </c>
      <c r="J3899" t="s">
        <v>317</v>
      </c>
      <c r="K3899" t="s">
        <v>68</v>
      </c>
      <c r="L3899">
        <v>30</v>
      </c>
      <c r="M3899" t="s">
        <v>28</v>
      </c>
      <c r="N3899" t="s">
        <v>32</v>
      </c>
      <c r="P3899" cm="1">
        <f t="array" ref="P389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899" s="19" t="s">
        <v>406</v>
      </c>
    </row>
    <row r="3900" spans="2:18" hidden="1">
      <c r="B3900" t="s">
        <v>63</v>
      </c>
      <c r="C3900" t="s">
        <v>27</v>
      </c>
      <c r="D3900" t="s">
        <v>30</v>
      </c>
      <c r="E3900" t="s">
        <v>1695</v>
      </c>
      <c r="F3900" t="s">
        <v>321</v>
      </c>
      <c r="G3900" t="s">
        <v>68</v>
      </c>
      <c r="H3900">
        <v>1</v>
      </c>
      <c r="I3900" t="s">
        <v>248</v>
      </c>
      <c r="J3900" t="s">
        <v>968</v>
      </c>
      <c r="K3900" t="s">
        <v>106</v>
      </c>
      <c r="L3900">
        <v>1.31376</v>
      </c>
      <c r="M3900" t="s">
        <v>29</v>
      </c>
      <c r="N3900" t="s">
        <v>38</v>
      </c>
      <c r="P3900" cm="1">
        <f t="array" ref="P390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00" s="19" t="s">
        <v>406</v>
      </c>
    </row>
    <row r="3901" spans="2:18" hidden="1">
      <c r="B3901" t="s">
        <v>63</v>
      </c>
      <c r="C3901" t="s">
        <v>27</v>
      </c>
      <c r="D3901" t="s">
        <v>30</v>
      </c>
      <c r="E3901" t="s">
        <v>1695</v>
      </c>
      <c r="F3901" t="s">
        <v>321</v>
      </c>
      <c r="G3901" t="s">
        <v>68</v>
      </c>
      <c r="H3901">
        <v>1</v>
      </c>
      <c r="I3901" t="s">
        <v>251</v>
      </c>
      <c r="J3901" t="s">
        <v>1267</v>
      </c>
      <c r="K3901" t="s">
        <v>68</v>
      </c>
      <c r="L3901">
        <v>1</v>
      </c>
      <c r="M3901" t="s">
        <v>29</v>
      </c>
      <c r="N3901" t="s">
        <v>34</v>
      </c>
      <c r="P3901" cm="1">
        <f t="array" ref="P390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901" s="19" t="s">
        <v>406</v>
      </c>
    </row>
    <row r="3902" spans="2:18" hidden="1">
      <c r="B3902" t="s">
        <v>63</v>
      </c>
      <c r="C3902" t="s">
        <v>27</v>
      </c>
      <c r="D3902" t="s">
        <v>30</v>
      </c>
      <c r="E3902" t="s">
        <v>1695</v>
      </c>
      <c r="F3902" t="s">
        <v>321</v>
      </c>
      <c r="G3902" t="s">
        <v>68</v>
      </c>
      <c r="H3902">
        <v>1</v>
      </c>
      <c r="I3902" t="s">
        <v>1314</v>
      </c>
      <c r="J3902" t="s">
        <v>1315</v>
      </c>
      <c r="K3902" t="s">
        <v>68</v>
      </c>
      <c r="L3902">
        <v>1</v>
      </c>
      <c r="M3902" t="s">
        <v>29</v>
      </c>
      <c r="N3902" t="s">
        <v>35</v>
      </c>
      <c r="P3902" cm="1">
        <f t="array" ref="P390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902" s="19" t="s">
        <v>406</v>
      </c>
    </row>
    <row r="3903" spans="2:18" hidden="1">
      <c r="B3903" t="s">
        <v>63</v>
      </c>
      <c r="C3903" t="s">
        <v>27</v>
      </c>
      <c r="D3903" t="s">
        <v>30</v>
      </c>
      <c r="E3903" t="s">
        <v>1695</v>
      </c>
      <c r="F3903" t="s">
        <v>321</v>
      </c>
      <c r="G3903" t="s">
        <v>68</v>
      </c>
      <c r="H3903">
        <v>1</v>
      </c>
      <c r="I3903" t="s">
        <v>227</v>
      </c>
      <c r="J3903" t="s">
        <v>228</v>
      </c>
      <c r="K3903" t="s">
        <v>23</v>
      </c>
      <c r="L3903">
        <v>1.0854999999999999</v>
      </c>
      <c r="M3903" t="s">
        <v>29</v>
      </c>
      <c r="N3903" t="s">
        <v>41</v>
      </c>
      <c r="P3903" cm="1">
        <f t="array" ref="P390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903" s="19" t="s">
        <v>406</v>
      </c>
    </row>
    <row r="3904" spans="2:18" hidden="1">
      <c r="B3904" t="s">
        <v>64</v>
      </c>
      <c r="C3904" t="s">
        <v>26</v>
      </c>
      <c r="D3904" t="s">
        <v>905</v>
      </c>
      <c r="E3904" t="s">
        <v>1700</v>
      </c>
      <c r="F3904" t="s">
        <v>324</v>
      </c>
      <c r="G3904" t="s">
        <v>68</v>
      </c>
      <c r="H3904">
        <v>1</v>
      </c>
      <c r="I3904" t="s">
        <v>229</v>
      </c>
      <c r="J3904" t="s">
        <v>230</v>
      </c>
      <c r="K3904" t="s">
        <v>23</v>
      </c>
      <c r="L3904">
        <v>6.9249999999999998</v>
      </c>
      <c r="M3904" t="s">
        <v>28</v>
      </c>
      <c r="N3904" t="s">
        <v>36</v>
      </c>
      <c r="P3904" cm="1">
        <f t="array" ref="P39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04" s="19" t="s">
        <v>406</v>
      </c>
    </row>
    <row r="3905" spans="2:18" hidden="1">
      <c r="B3905" t="s">
        <v>64</v>
      </c>
      <c r="C3905" t="s">
        <v>26</v>
      </c>
      <c r="D3905" t="s">
        <v>905</v>
      </c>
      <c r="E3905" t="s">
        <v>1700</v>
      </c>
      <c r="F3905" t="s">
        <v>324</v>
      </c>
      <c r="G3905" t="s">
        <v>68</v>
      </c>
      <c r="H3905">
        <v>1</v>
      </c>
      <c r="I3905" t="s">
        <v>1701</v>
      </c>
      <c r="J3905" t="s">
        <v>324</v>
      </c>
      <c r="K3905" t="s">
        <v>68</v>
      </c>
      <c r="L3905">
        <v>1</v>
      </c>
      <c r="M3905" t="s">
        <v>28</v>
      </c>
      <c r="N3905" t="s">
        <v>30</v>
      </c>
      <c r="P3905" cm="1">
        <f t="array" ref="P39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05" s="19" t="s">
        <v>406</v>
      </c>
    </row>
    <row r="3906" spans="2:18" hidden="1">
      <c r="B3906" t="s">
        <v>64</v>
      </c>
      <c r="C3906" t="s">
        <v>26</v>
      </c>
      <c r="D3906" t="s">
        <v>905</v>
      </c>
      <c r="E3906" t="s">
        <v>1700</v>
      </c>
      <c r="F3906" t="s">
        <v>324</v>
      </c>
      <c r="G3906" t="s">
        <v>68</v>
      </c>
      <c r="H3906">
        <v>1</v>
      </c>
      <c r="I3906" t="s">
        <v>1307</v>
      </c>
      <c r="J3906" t="s">
        <v>1308</v>
      </c>
      <c r="K3906" t="s">
        <v>68</v>
      </c>
      <c r="L3906">
        <v>1</v>
      </c>
      <c r="M3906" t="s">
        <v>29</v>
      </c>
      <c r="N3906" t="s">
        <v>42</v>
      </c>
      <c r="P3906" cm="1">
        <f t="array" ref="P39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06" s="19" t="s">
        <v>406</v>
      </c>
    </row>
    <row r="3907" spans="2:18" hidden="1">
      <c r="B3907" t="s">
        <v>64</v>
      </c>
      <c r="C3907" t="s">
        <v>26</v>
      </c>
      <c r="D3907" t="s">
        <v>905</v>
      </c>
      <c r="E3907" t="s">
        <v>1700</v>
      </c>
      <c r="F3907" t="s">
        <v>324</v>
      </c>
      <c r="G3907" t="s">
        <v>68</v>
      </c>
      <c r="H3907">
        <v>1</v>
      </c>
      <c r="I3907" s="19" t="s">
        <v>498</v>
      </c>
      <c r="J3907" s="19" t="s">
        <v>1107</v>
      </c>
      <c r="K3907" t="s">
        <v>68</v>
      </c>
      <c r="L3907">
        <v>1</v>
      </c>
      <c r="M3907" t="s">
        <v>29</v>
      </c>
      <c r="N3907" t="s">
        <v>43</v>
      </c>
      <c r="P3907" cm="1">
        <f t="array" ref="P39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07" s="19" t="s">
        <v>406</v>
      </c>
    </row>
    <row r="3908" spans="2:18" hidden="1">
      <c r="B3908" t="s">
        <v>64</v>
      </c>
      <c r="C3908" t="s">
        <v>26</v>
      </c>
      <c r="D3908" t="s">
        <v>905</v>
      </c>
      <c r="E3908" t="s">
        <v>1700</v>
      </c>
      <c r="F3908" t="s">
        <v>324</v>
      </c>
      <c r="G3908" t="s">
        <v>512</v>
      </c>
      <c r="H3908">
        <v>1</v>
      </c>
      <c r="I3908" t="s">
        <v>513</v>
      </c>
      <c r="J3908" t="s">
        <v>514</v>
      </c>
      <c r="K3908" t="s">
        <v>512</v>
      </c>
      <c r="L3908">
        <v>1</v>
      </c>
      <c r="M3908" t="s">
        <v>29</v>
      </c>
      <c r="N3908" t="s">
        <v>19</v>
      </c>
      <c r="P3908" cm="1">
        <f t="array" ref="P39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08" s="19" t="s">
        <v>406</v>
      </c>
    </row>
    <row r="3909" spans="2:18" hidden="1">
      <c r="B3909" t="s">
        <v>64</v>
      </c>
      <c r="C3909" t="s">
        <v>26</v>
      </c>
      <c r="D3909" t="s">
        <v>905</v>
      </c>
      <c r="E3909" t="s">
        <v>1700</v>
      </c>
      <c r="F3909" t="s">
        <v>324</v>
      </c>
      <c r="G3909" t="s">
        <v>512</v>
      </c>
      <c r="H3909">
        <v>1</v>
      </c>
      <c r="I3909" t="s">
        <v>537</v>
      </c>
      <c r="J3909" t="s">
        <v>538</v>
      </c>
      <c r="K3909" t="s">
        <v>512</v>
      </c>
      <c r="L3909">
        <v>1</v>
      </c>
      <c r="M3909" t="s">
        <v>29</v>
      </c>
      <c r="N3909" t="s">
        <v>19</v>
      </c>
      <c r="P3909" cm="1">
        <f t="array" ref="P39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09" s="19" t="s">
        <v>406</v>
      </c>
    </row>
    <row r="3910" spans="2:18" hidden="1">
      <c r="B3910" t="s">
        <v>64</v>
      </c>
      <c r="C3910" t="s">
        <v>26</v>
      </c>
      <c r="D3910" t="s">
        <v>905</v>
      </c>
      <c r="E3910" t="s">
        <v>1700</v>
      </c>
      <c r="F3910" t="s">
        <v>324</v>
      </c>
      <c r="G3910" t="s">
        <v>512</v>
      </c>
      <c r="H3910">
        <v>1</v>
      </c>
      <c r="I3910" t="s">
        <v>539</v>
      </c>
      <c r="J3910" t="s">
        <v>540</v>
      </c>
      <c r="K3910" t="s">
        <v>512</v>
      </c>
      <c r="L3910">
        <v>1</v>
      </c>
      <c r="M3910" t="s">
        <v>29</v>
      </c>
      <c r="N3910" t="s">
        <v>19</v>
      </c>
      <c r="P3910" cm="1">
        <f t="array" ref="P39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10" s="19" t="s">
        <v>406</v>
      </c>
    </row>
    <row r="3911" spans="2:18" hidden="1">
      <c r="B3911" t="s">
        <v>64</v>
      </c>
      <c r="C3911" t="s">
        <v>26</v>
      </c>
      <c r="D3911" t="s">
        <v>905</v>
      </c>
      <c r="E3911" t="s">
        <v>1700</v>
      </c>
      <c r="F3911" t="s">
        <v>324</v>
      </c>
      <c r="G3911" t="s">
        <v>512</v>
      </c>
      <c r="H3911">
        <v>1</v>
      </c>
      <c r="I3911" t="s">
        <v>755</v>
      </c>
      <c r="J3911" t="s">
        <v>957</v>
      </c>
      <c r="K3911" t="s">
        <v>512</v>
      </c>
      <c r="L3911">
        <v>1</v>
      </c>
      <c r="M3911" t="s">
        <v>29</v>
      </c>
      <c r="N3911" t="s">
        <v>19</v>
      </c>
      <c r="P3911" cm="1">
        <f t="array" ref="P39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11" s="19" t="s">
        <v>406</v>
      </c>
    </row>
    <row r="3912" spans="2:18" hidden="1">
      <c r="B3912" t="s">
        <v>64</v>
      </c>
      <c r="C3912" t="s">
        <v>26</v>
      </c>
      <c r="D3912" t="s">
        <v>905</v>
      </c>
      <c r="E3912" t="s">
        <v>1700</v>
      </c>
      <c r="F3912" t="s">
        <v>324</v>
      </c>
      <c r="G3912" t="s">
        <v>512</v>
      </c>
      <c r="H3912">
        <v>1</v>
      </c>
      <c r="I3912" t="s">
        <v>757</v>
      </c>
      <c r="J3912" t="s">
        <v>958</v>
      </c>
      <c r="K3912" t="s">
        <v>512</v>
      </c>
      <c r="L3912">
        <v>1</v>
      </c>
      <c r="M3912" t="s">
        <v>29</v>
      </c>
      <c r="N3912" t="s">
        <v>19</v>
      </c>
      <c r="P3912" cm="1">
        <f t="array" ref="P39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12" s="19" t="s">
        <v>406</v>
      </c>
    </row>
    <row r="3913" spans="2:18" hidden="1">
      <c r="B3913" t="s">
        <v>63</v>
      </c>
      <c r="C3913" t="s">
        <v>27</v>
      </c>
      <c r="D3913" t="s">
        <v>30</v>
      </c>
      <c r="E3913" t="s">
        <v>1701</v>
      </c>
      <c r="F3913" t="s">
        <v>1702</v>
      </c>
      <c r="G3913" t="s">
        <v>68</v>
      </c>
      <c r="H3913">
        <v>1</v>
      </c>
      <c r="I3913" t="s">
        <v>227</v>
      </c>
      <c r="J3913" t="s">
        <v>228</v>
      </c>
      <c r="K3913" t="s">
        <v>23</v>
      </c>
      <c r="L3913">
        <v>1.129</v>
      </c>
      <c r="M3913" t="s">
        <v>29</v>
      </c>
      <c r="N3913" t="s">
        <v>41</v>
      </c>
      <c r="P3913" cm="1">
        <f t="array" ref="P391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913" s="19" t="s">
        <v>406</v>
      </c>
    </row>
    <row r="3914" spans="2:18" hidden="1">
      <c r="B3914" t="s">
        <v>63</v>
      </c>
      <c r="C3914" t="s">
        <v>27</v>
      </c>
      <c r="D3914" t="s">
        <v>30</v>
      </c>
      <c r="E3914" t="s">
        <v>1701</v>
      </c>
      <c r="F3914" t="s">
        <v>1702</v>
      </c>
      <c r="G3914" t="s">
        <v>68</v>
      </c>
      <c r="H3914">
        <v>1</v>
      </c>
      <c r="I3914" t="s">
        <v>99</v>
      </c>
      <c r="J3914" t="s">
        <v>231</v>
      </c>
      <c r="K3914" t="s">
        <v>68</v>
      </c>
      <c r="L3914">
        <v>30</v>
      </c>
      <c r="M3914" t="s">
        <v>28</v>
      </c>
      <c r="N3914" t="s">
        <v>31</v>
      </c>
      <c r="P3914" cm="1">
        <f t="array" ref="P391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14" s="19" t="s">
        <v>406</v>
      </c>
    </row>
    <row r="3915" spans="2:18" hidden="1">
      <c r="B3915" t="s">
        <v>63</v>
      </c>
      <c r="C3915" t="s">
        <v>27</v>
      </c>
      <c r="D3915" t="s">
        <v>30</v>
      </c>
      <c r="E3915" t="s">
        <v>1701</v>
      </c>
      <c r="F3915" t="s">
        <v>1702</v>
      </c>
      <c r="G3915" t="s">
        <v>68</v>
      </c>
      <c r="H3915">
        <v>1</v>
      </c>
      <c r="I3915" t="s">
        <v>95</v>
      </c>
      <c r="J3915" t="s">
        <v>317</v>
      </c>
      <c r="K3915" t="s">
        <v>68</v>
      </c>
      <c r="L3915">
        <v>36</v>
      </c>
      <c r="M3915" t="s">
        <v>28</v>
      </c>
      <c r="N3915" t="s">
        <v>31</v>
      </c>
      <c r="P3915" cm="1">
        <f t="array" ref="P391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15" s="19" t="s">
        <v>406</v>
      </c>
    </row>
    <row r="3916" spans="2:18" hidden="1">
      <c r="B3916" t="s">
        <v>63</v>
      </c>
      <c r="C3916" t="s">
        <v>27</v>
      </c>
      <c r="D3916" t="s">
        <v>30</v>
      </c>
      <c r="E3916" t="s">
        <v>1701</v>
      </c>
      <c r="F3916" t="s">
        <v>1702</v>
      </c>
      <c r="G3916" t="s">
        <v>68</v>
      </c>
      <c r="H3916">
        <v>1</v>
      </c>
      <c r="I3916" t="s">
        <v>248</v>
      </c>
      <c r="J3916" t="s">
        <v>968</v>
      </c>
      <c r="K3916" t="s">
        <v>106</v>
      </c>
      <c r="L3916">
        <v>1.31376</v>
      </c>
      <c r="M3916" t="s">
        <v>29</v>
      </c>
      <c r="N3916" t="s">
        <v>38</v>
      </c>
      <c r="P3916" cm="1">
        <f t="array" ref="P391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16" s="19" t="s">
        <v>406</v>
      </c>
    </row>
    <row r="3917" spans="2:18" hidden="1">
      <c r="B3917" t="s">
        <v>63</v>
      </c>
      <c r="C3917" t="s">
        <v>27</v>
      </c>
      <c r="D3917" t="s">
        <v>30</v>
      </c>
      <c r="E3917" t="s">
        <v>1701</v>
      </c>
      <c r="F3917" t="s">
        <v>1702</v>
      </c>
      <c r="G3917" t="s">
        <v>68</v>
      </c>
      <c r="H3917">
        <v>1</v>
      </c>
      <c r="I3917" t="s">
        <v>252</v>
      </c>
      <c r="J3917" t="s">
        <v>1245</v>
      </c>
      <c r="K3917" t="s">
        <v>68</v>
      </c>
      <c r="L3917">
        <v>1</v>
      </c>
      <c r="M3917" t="s">
        <v>29</v>
      </c>
      <c r="N3917" t="s">
        <v>34</v>
      </c>
      <c r="P3917" cm="1">
        <f t="array" ref="P391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917" s="19" t="s">
        <v>406</v>
      </c>
    </row>
    <row r="3918" spans="2:18" hidden="1">
      <c r="B3918" t="s">
        <v>63</v>
      </c>
      <c r="C3918" t="s">
        <v>27</v>
      </c>
      <c r="D3918" t="s">
        <v>30</v>
      </c>
      <c r="E3918" t="s">
        <v>1701</v>
      </c>
      <c r="F3918" t="s">
        <v>1702</v>
      </c>
      <c r="G3918" t="s">
        <v>68</v>
      </c>
      <c r="H3918">
        <v>1</v>
      </c>
      <c r="I3918" t="s">
        <v>1540</v>
      </c>
      <c r="J3918" t="s">
        <v>1541</v>
      </c>
      <c r="K3918" t="s">
        <v>68</v>
      </c>
      <c r="L3918">
        <v>1</v>
      </c>
      <c r="M3918" t="s">
        <v>29</v>
      </c>
      <c r="N3918" t="s">
        <v>35</v>
      </c>
      <c r="P3918" cm="1">
        <f t="array" ref="P3918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918" s="19" t="s">
        <v>406</v>
      </c>
    </row>
    <row r="3919" spans="2:18" hidden="1">
      <c r="B3919" t="s">
        <v>64</v>
      </c>
      <c r="C3919" t="s">
        <v>26</v>
      </c>
      <c r="D3919" t="s">
        <v>905</v>
      </c>
      <c r="E3919" t="s">
        <v>1703</v>
      </c>
      <c r="F3919" t="s">
        <v>326</v>
      </c>
      <c r="G3919" t="s">
        <v>68</v>
      </c>
      <c r="H3919">
        <v>1</v>
      </c>
      <c r="I3919" t="s">
        <v>229</v>
      </c>
      <c r="J3919" t="s">
        <v>230</v>
      </c>
      <c r="K3919" t="s">
        <v>23</v>
      </c>
      <c r="L3919">
        <v>6.9249999999999998</v>
      </c>
      <c r="M3919" t="s">
        <v>28</v>
      </c>
      <c r="N3919" t="s">
        <v>36</v>
      </c>
      <c r="P3919" cm="1">
        <f t="array" ref="P391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19" s="19" t="s">
        <v>406</v>
      </c>
    </row>
    <row r="3920" spans="2:18" hidden="1">
      <c r="B3920" t="s">
        <v>64</v>
      </c>
      <c r="C3920" t="s">
        <v>26</v>
      </c>
      <c r="D3920" t="s">
        <v>905</v>
      </c>
      <c r="E3920" t="s">
        <v>1703</v>
      </c>
      <c r="F3920" t="s">
        <v>326</v>
      </c>
      <c r="G3920" t="s">
        <v>68</v>
      </c>
      <c r="H3920">
        <v>1</v>
      </c>
      <c r="I3920" t="s">
        <v>1704</v>
      </c>
      <c r="J3920" t="s">
        <v>326</v>
      </c>
      <c r="K3920" t="s">
        <v>68</v>
      </c>
      <c r="L3920">
        <v>1</v>
      </c>
      <c r="M3920" t="s">
        <v>28</v>
      </c>
      <c r="N3920" t="s">
        <v>30</v>
      </c>
      <c r="P3920" cm="1">
        <f t="array" ref="P392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20" s="19" t="s">
        <v>406</v>
      </c>
    </row>
    <row r="3921" spans="2:18" hidden="1">
      <c r="B3921" t="s">
        <v>64</v>
      </c>
      <c r="C3921" t="s">
        <v>26</v>
      </c>
      <c r="D3921" t="s">
        <v>905</v>
      </c>
      <c r="E3921" t="s">
        <v>1703</v>
      </c>
      <c r="F3921" t="s">
        <v>326</v>
      </c>
      <c r="G3921" t="s">
        <v>68</v>
      </c>
      <c r="H3921">
        <v>1</v>
      </c>
      <c r="I3921" t="s">
        <v>1307</v>
      </c>
      <c r="J3921" t="s">
        <v>1308</v>
      </c>
      <c r="K3921" t="s">
        <v>68</v>
      </c>
      <c r="L3921">
        <v>1</v>
      </c>
      <c r="M3921" t="s">
        <v>29</v>
      </c>
      <c r="N3921" t="s">
        <v>42</v>
      </c>
      <c r="P3921" cm="1">
        <f t="array" ref="P392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21" s="19" t="s">
        <v>406</v>
      </c>
    </row>
    <row r="3922" spans="2:18" hidden="1">
      <c r="B3922" t="s">
        <v>64</v>
      </c>
      <c r="C3922" t="s">
        <v>26</v>
      </c>
      <c r="D3922" t="s">
        <v>905</v>
      </c>
      <c r="E3922" t="s">
        <v>1703</v>
      </c>
      <c r="F3922" t="s">
        <v>326</v>
      </c>
      <c r="G3922" t="s">
        <v>68</v>
      </c>
      <c r="H3922">
        <v>1</v>
      </c>
      <c r="I3922" s="19" t="s">
        <v>498</v>
      </c>
      <c r="J3922" s="19" t="s">
        <v>1107</v>
      </c>
      <c r="K3922" t="s">
        <v>68</v>
      </c>
      <c r="L3922">
        <v>1</v>
      </c>
      <c r="M3922" t="s">
        <v>29</v>
      </c>
      <c r="N3922" t="s">
        <v>43</v>
      </c>
      <c r="P3922" cm="1">
        <f t="array" ref="P392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22" s="19" t="s">
        <v>406</v>
      </c>
    </row>
    <row r="3923" spans="2:18" hidden="1">
      <c r="B3923" t="s">
        <v>64</v>
      </c>
      <c r="C3923" t="s">
        <v>26</v>
      </c>
      <c r="D3923" t="s">
        <v>905</v>
      </c>
      <c r="E3923" t="s">
        <v>1703</v>
      </c>
      <c r="F3923" t="s">
        <v>326</v>
      </c>
      <c r="G3923" t="s">
        <v>512</v>
      </c>
      <c r="H3923">
        <v>1</v>
      </c>
      <c r="I3923" t="s">
        <v>513</v>
      </c>
      <c r="J3923" t="s">
        <v>514</v>
      </c>
      <c r="K3923" t="s">
        <v>512</v>
      </c>
      <c r="L3923">
        <v>1</v>
      </c>
      <c r="M3923" t="s">
        <v>29</v>
      </c>
      <c r="N3923" t="s">
        <v>19</v>
      </c>
      <c r="P3923" cm="1">
        <f t="array" ref="P392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23" s="19" t="s">
        <v>406</v>
      </c>
    </row>
    <row r="3924" spans="2:18" hidden="1">
      <c r="B3924" t="s">
        <v>64</v>
      </c>
      <c r="C3924" t="s">
        <v>26</v>
      </c>
      <c r="D3924" t="s">
        <v>905</v>
      </c>
      <c r="E3924" t="s">
        <v>1703</v>
      </c>
      <c r="F3924" t="s">
        <v>326</v>
      </c>
      <c r="G3924" t="s">
        <v>512</v>
      </c>
      <c r="H3924">
        <v>1</v>
      </c>
      <c r="I3924" t="s">
        <v>1705</v>
      </c>
      <c r="J3924" t="s">
        <v>1706</v>
      </c>
      <c r="K3924" t="s">
        <v>512</v>
      </c>
      <c r="L3924">
        <v>1</v>
      </c>
      <c r="M3924" t="s">
        <v>29</v>
      </c>
      <c r="N3924" t="s">
        <v>19</v>
      </c>
      <c r="P3924" cm="1">
        <f t="array" ref="P39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24" s="19" t="s">
        <v>406</v>
      </c>
    </row>
    <row r="3925" spans="2:18" hidden="1">
      <c r="B3925" t="s">
        <v>64</v>
      </c>
      <c r="C3925" t="s">
        <v>26</v>
      </c>
      <c r="D3925" t="s">
        <v>905</v>
      </c>
      <c r="E3925" t="s">
        <v>1703</v>
      </c>
      <c r="F3925" t="s">
        <v>326</v>
      </c>
      <c r="G3925" t="s">
        <v>512</v>
      </c>
      <c r="H3925">
        <v>1</v>
      </c>
      <c r="I3925" t="s">
        <v>1707</v>
      </c>
      <c r="J3925" t="s">
        <v>1708</v>
      </c>
      <c r="K3925" t="s">
        <v>512</v>
      </c>
      <c r="L3925">
        <v>1</v>
      </c>
      <c r="M3925" t="s">
        <v>29</v>
      </c>
      <c r="N3925" t="s">
        <v>19</v>
      </c>
      <c r="P3925" cm="1">
        <f t="array" ref="P39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25" s="19" t="s">
        <v>406</v>
      </c>
    </row>
    <row r="3926" spans="2:18" hidden="1">
      <c r="B3926" t="s">
        <v>64</v>
      </c>
      <c r="C3926" t="s">
        <v>26</v>
      </c>
      <c r="D3926" t="s">
        <v>905</v>
      </c>
      <c r="E3926" t="s">
        <v>1703</v>
      </c>
      <c r="F3926" t="s">
        <v>326</v>
      </c>
      <c r="G3926" t="s">
        <v>512</v>
      </c>
      <c r="H3926">
        <v>1</v>
      </c>
      <c r="I3926" t="s">
        <v>752</v>
      </c>
      <c r="J3926" t="s">
        <v>955</v>
      </c>
      <c r="K3926" t="s">
        <v>512</v>
      </c>
      <c r="L3926">
        <v>1</v>
      </c>
      <c r="M3926" t="s">
        <v>29</v>
      </c>
      <c r="N3926" t="s">
        <v>19</v>
      </c>
      <c r="P3926" cm="1">
        <f t="array" ref="P39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26" s="19" t="s">
        <v>406</v>
      </c>
    </row>
    <row r="3927" spans="2:18" hidden="1">
      <c r="B3927" t="s">
        <v>64</v>
      </c>
      <c r="C3927" t="s">
        <v>26</v>
      </c>
      <c r="D3927" t="s">
        <v>905</v>
      </c>
      <c r="E3927" t="s">
        <v>1703</v>
      </c>
      <c r="F3927" t="s">
        <v>326</v>
      </c>
      <c r="G3927" t="s">
        <v>512</v>
      </c>
      <c r="H3927">
        <v>1</v>
      </c>
      <c r="I3927" t="s">
        <v>753</v>
      </c>
      <c r="J3927" t="s">
        <v>956</v>
      </c>
      <c r="K3927" t="s">
        <v>512</v>
      </c>
      <c r="L3927">
        <v>1</v>
      </c>
      <c r="M3927" t="s">
        <v>29</v>
      </c>
      <c r="N3927" t="s">
        <v>19</v>
      </c>
      <c r="P3927" cm="1">
        <f t="array" ref="P39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27" s="19" t="s">
        <v>406</v>
      </c>
    </row>
    <row r="3928" spans="2:18" hidden="1">
      <c r="B3928" t="s">
        <v>63</v>
      </c>
      <c r="C3928" t="s">
        <v>27</v>
      </c>
      <c r="D3928" t="s">
        <v>30</v>
      </c>
      <c r="E3928" t="s">
        <v>1704</v>
      </c>
      <c r="F3928" t="s">
        <v>326</v>
      </c>
      <c r="G3928" t="s">
        <v>68</v>
      </c>
      <c r="H3928">
        <v>1</v>
      </c>
      <c r="I3928" t="s">
        <v>99</v>
      </c>
      <c r="J3928" t="s">
        <v>231</v>
      </c>
      <c r="K3928" t="s">
        <v>68</v>
      </c>
      <c r="L3928">
        <v>30</v>
      </c>
      <c r="M3928" t="s">
        <v>28</v>
      </c>
      <c r="N3928" t="s">
        <v>31</v>
      </c>
      <c r="P3928" cm="1">
        <f t="array" ref="P392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28" s="19" t="s">
        <v>406</v>
      </c>
    </row>
    <row r="3929" spans="2:18" hidden="1">
      <c r="B3929" t="s">
        <v>63</v>
      </c>
      <c r="C3929" t="s">
        <v>27</v>
      </c>
      <c r="D3929" t="s">
        <v>30</v>
      </c>
      <c r="E3929" t="s">
        <v>1704</v>
      </c>
      <c r="F3929" t="s">
        <v>326</v>
      </c>
      <c r="G3929" t="s">
        <v>68</v>
      </c>
      <c r="H3929">
        <v>1</v>
      </c>
      <c r="I3929" t="s">
        <v>95</v>
      </c>
      <c r="J3929" t="s">
        <v>317</v>
      </c>
      <c r="K3929" t="s">
        <v>68</v>
      </c>
      <c r="L3929">
        <v>36</v>
      </c>
      <c r="M3929" t="s">
        <v>28</v>
      </c>
      <c r="N3929" t="s">
        <v>31</v>
      </c>
      <c r="P3929" cm="1">
        <f t="array" ref="P392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29" s="19" t="s">
        <v>406</v>
      </c>
    </row>
    <row r="3930" spans="2:18" hidden="1">
      <c r="B3930" t="s">
        <v>63</v>
      </c>
      <c r="C3930" t="s">
        <v>27</v>
      </c>
      <c r="D3930" t="s">
        <v>30</v>
      </c>
      <c r="E3930" t="s">
        <v>1704</v>
      </c>
      <c r="F3930" t="s">
        <v>326</v>
      </c>
      <c r="G3930" t="s">
        <v>68</v>
      </c>
      <c r="H3930">
        <v>1</v>
      </c>
      <c r="I3930" t="s">
        <v>248</v>
      </c>
      <c r="J3930" t="s">
        <v>968</v>
      </c>
      <c r="K3930" t="s">
        <v>106</v>
      </c>
      <c r="L3930">
        <v>1.31376</v>
      </c>
      <c r="M3930" t="s">
        <v>29</v>
      </c>
      <c r="N3930" t="s">
        <v>38</v>
      </c>
      <c r="P3930" cm="1">
        <f t="array" ref="P393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30" s="19" t="s">
        <v>406</v>
      </c>
    </row>
    <row r="3931" spans="2:18" hidden="1">
      <c r="B3931" t="s">
        <v>63</v>
      </c>
      <c r="C3931" t="s">
        <v>27</v>
      </c>
      <c r="D3931" t="s">
        <v>30</v>
      </c>
      <c r="E3931" t="s">
        <v>1704</v>
      </c>
      <c r="F3931" t="s">
        <v>326</v>
      </c>
      <c r="G3931" t="s">
        <v>68</v>
      </c>
      <c r="H3931">
        <v>1</v>
      </c>
      <c r="I3931" t="s">
        <v>252</v>
      </c>
      <c r="J3931" t="s">
        <v>1245</v>
      </c>
      <c r="K3931" t="s">
        <v>68</v>
      </c>
      <c r="L3931">
        <v>1</v>
      </c>
      <c r="M3931" t="s">
        <v>29</v>
      </c>
      <c r="N3931" t="s">
        <v>34</v>
      </c>
      <c r="P3931" cm="1">
        <f t="array" ref="P393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931" s="19" t="s">
        <v>406</v>
      </c>
    </row>
    <row r="3932" spans="2:18" hidden="1">
      <c r="B3932" t="s">
        <v>63</v>
      </c>
      <c r="C3932" t="s">
        <v>27</v>
      </c>
      <c r="D3932" t="s">
        <v>30</v>
      </c>
      <c r="E3932" t="s">
        <v>1704</v>
      </c>
      <c r="F3932" t="s">
        <v>326</v>
      </c>
      <c r="G3932" t="s">
        <v>68</v>
      </c>
      <c r="H3932">
        <v>1</v>
      </c>
      <c r="I3932" t="s">
        <v>1546</v>
      </c>
      <c r="J3932" t="s">
        <v>1547</v>
      </c>
      <c r="K3932" t="s">
        <v>68</v>
      </c>
      <c r="L3932">
        <v>1</v>
      </c>
      <c r="M3932" t="s">
        <v>29</v>
      </c>
      <c r="N3932" t="s">
        <v>35</v>
      </c>
      <c r="P3932" cm="1">
        <f t="array" ref="P393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932" s="19" t="s">
        <v>406</v>
      </c>
    </row>
    <row r="3933" spans="2:18" hidden="1">
      <c r="B3933" t="s">
        <v>63</v>
      </c>
      <c r="C3933" t="s">
        <v>27</v>
      </c>
      <c r="D3933" t="s">
        <v>30</v>
      </c>
      <c r="E3933" t="s">
        <v>1704</v>
      </c>
      <c r="F3933" t="s">
        <v>326</v>
      </c>
      <c r="G3933" t="s">
        <v>68</v>
      </c>
      <c r="H3933">
        <v>1</v>
      </c>
      <c r="I3933" t="s">
        <v>227</v>
      </c>
      <c r="J3933" t="s">
        <v>228</v>
      </c>
      <c r="K3933" t="s">
        <v>23</v>
      </c>
      <c r="L3933">
        <v>1.129</v>
      </c>
      <c r="M3933" t="s">
        <v>29</v>
      </c>
      <c r="N3933" t="s">
        <v>41</v>
      </c>
      <c r="P3933" cm="1">
        <f t="array" ref="P393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933" s="19" t="s">
        <v>406</v>
      </c>
    </row>
    <row r="3934" spans="2:18" hidden="1">
      <c r="B3934" t="s">
        <v>64</v>
      </c>
      <c r="C3934" t="s">
        <v>26</v>
      </c>
      <c r="D3934" t="s">
        <v>905</v>
      </c>
      <c r="E3934" t="s">
        <v>1709</v>
      </c>
      <c r="F3934" t="s">
        <v>327</v>
      </c>
      <c r="G3934" t="s">
        <v>68</v>
      </c>
      <c r="H3934">
        <v>1</v>
      </c>
      <c r="I3934" t="s">
        <v>229</v>
      </c>
      <c r="J3934" t="s">
        <v>230</v>
      </c>
      <c r="K3934" t="s">
        <v>23</v>
      </c>
      <c r="L3934">
        <v>7.66</v>
      </c>
      <c r="M3934" t="s">
        <v>28</v>
      </c>
      <c r="N3934" t="s">
        <v>36</v>
      </c>
      <c r="P3934" cm="1">
        <f t="array" ref="P393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34" s="19" t="s">
        <v>406</v>
      </c>
    </row>
    <row r="3935" spans="2:18" hidden="1">
      <c r="B3935" t="s">
        <v>64</v>
      </c>
      <c r="C3935" t="s">
        <v>26</v>
      </c>
      <c r="D3935" t="s">
        <v>905</v>
      </c>
      <c r="E3935" t="s">
        <v>1709</v>
      </c>
      <c r="F3935" t="s">
        <v>327</v>
      </c>
      <c r="G3935" t="s">
        <v>68</v>
      </c>
      <c r="H3935">
        <v>1</v>
      </c>
      <c r="I3935" t="s">
        <v>1710</v>
      </c>
      <c r="J3935" t="s">
        <v>327</v>
      </c>
      <c r="K3935" t="s">
        <v>68</v>
      </c>
      <c r="L3935">
        <v>1</v>
      </c>
      <c r="M3935" t="s">
        <v>28</v>
      </c>
      <c r="N3935" t="s">
        <v>30</v>
      </c>
      <c r="P3935" cm="1">
        <f t="array" ref="P393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35" s="19" t="s">
        <v>406</v>
      </c>
    </row>
    <row r="3936" spans="2:18" hidden="1">
      <c r="B3936" t="s">
        <v>64</v>
      </c>
      <c r="C3936" t="s">
        <v>26</v>
      </c>
      <c r="D3936" t="s">
        <v>905</v>
      </c>
      <c r="E3936" t="s">
        <v>1709</v>
      </c>
      <c r="F3936" t="s">
        <v>327</v>
      </c>
      <c r="G3936" t="s">
        <v>68</v>
      </c>
      <c r="H3936">
        <v>1</v>
      </c>
      <c r="I3936" t="s">
        <v>1307</v>
      </c>
      <c r="J3936" t="s">
        <v>1308</v>
      </c>
      <c r="K3936" t="s">
        <v>68</v>
      </c>
      <c r="L3936">
        <v>1</v>
      </c>
      <c r="M3936" t="s">
        <v>29</v>
      </c>
      <c r="N3936" t="s">
        <v>42</v>
      </c>
      <c r="P3936" cm="1">
        <f t="array" ref="P393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36" s="19" t="s">
        <v>406</v>
      </c>
    </row>
    <row r="3937" spans="2:18" hidden="1">
      <c r="B3937" t="s">
        <v>64</v>
      </c>
      <c r="C3937" t="s">
        <v>26</v>
      </c>
      <c r="D3937" t="s">
        <v>905</v>
      </c>
      <c r="E3937" t="s">
        <v>1709</v>
      </c>
      <c r="F3937" t="s">
        <v>327</v>
      </c>
      <c r="G3937" t="s">
        <v>68</v>
      </c>
      <c r="H3937">
        <v>1</v>
      </c>
      <c r="I3937" s="19" t="s">
        <v>500</v>
      </c>
      <c r="J3937" s="19" t="s">
        <v>1116</v>
      </c>
      <c r="K3937" t="s">
        <v>68</v>
      </c>
      <c r="L3937">
        <v>1</v>
      </c>
      <c r="M3937" t="s">
        <v>29</v>
      </c>
      <c r="N3937" t="s">
        <v>43</v>
      </c>
      <c r="P3937" cm="1">
        <f t="array" ref="P393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37" s="19" t="s">
        <v>406</v>
      </c>
    </row>
    <row r="3938" spans="2:18" hidden="1">
      <c r="B3938" t="s">
        <v>64</v>
      </c>
      <c r="C3938" t="s">
        <v>26</v>
      </c>
      <c r="D3938" t="s">
        <v>905</v>
      </c>
      <c r="E3938" t="s">
        <v>1709</v>
      </c>
      <c r="F3938" t="s">
        <v>327</v>
      </c>
      <c r="G3938" t="s">
        <v>512</v>
      </c>
      <c r="H3938">
        <v>1</v>
      </c>
      <c r="I3938" t="s">
        <v>513</v>
      </c>
      <c r="J3938" t="s">
        <v>514</v>
      </c>
      <c r="K3938" t="s">
        <v>512</v>
      </c>
      <c r="L3938">
        <v>1</v>
      </c>
      <c r="M3938" t="s">
        <v>29</v>
      </c>
      <c r="N3938" t="s">
        <v>19</v>
      </c>
      <c r="P3938" cm="1">
        <f t="array" ref="P393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38" s="19" t="s">
        <v>406</v>
      </c>
    </row>
    <row r="3939" spans="2:18" hidden="1">
      <c r="B3939" t="s">
        <v>64</v>
      </c>
      <c r="C3939" t="s">
        <v>26</v>
      </c>
      <c r="D3939" t="s">
        <v>905</v>
      </c>
      <c r="E3939" t="s">
        <v>1709</v>
      </c>
      <c r="F3939" t="s">
        <v>327</v>
      </c>
      <c r="G3939" t="s">
        <v>512</v>
      </c>
      <c r="H3939">
        <v>1</v>
      </c>
      <c r="I3939" t="s">
        <v>1711</v>
      </c>
      <c r="J3939" t="s">
        <v>1712</v>
      </c>
      <c r="K3939" t="s">
        <v>512</v>
      </c>
      <c r="L3939">
        <v>1</v>
      </c>
      <c r="M3939" t="s">
        <v>29</v>
      </c>
      <c r="N3939" t="s">
        <v>19</v>
      </c>
      <c r="P3939" cm="1">
        <f t="array" ref="P39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39" s="19" t="s">
        <v>406</v>
      </c>
    </row>
    <row r="3940" spans="2:18" hidden="1">
      <c r="B3940" t="s">
        <v>64</v>
      </c>
      <c r="C3940" t="s">
        <v>26</v>
      </c>
      <c r="D3940" t="s">
        <v>905</v>
      </c>
      <c r="E3940" t="s">
        <v>1709</v>
      </c>
      <c r="F3940" t="s">
        <v>327</v>
      </c>
      <c r="G3940" t="s">
        <v>512</v>
      </c>
      <c r="H3940">
        <v>1</v>
      </c>
      <c r="I3940" t="s">
        <v>1713</v>
      </c>
      <c r="J3940" t="s">
        <v>1714</v>
      </c>
      <c r="K3940" t="s">
        <v>512</v>
      </c>
      <c r="L3940">
        <v>1</v>
      </c>
      <c r="M3940" t="s">
        <v>29</v>
      </c>
      <c r="N3940" t="s">
        <v>19</v>
      </c>
      <c r="P3940" cm="1">
        <f t="array" ref="P39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40" s="19" t="s">
        <v>406</v>
      </c>
    </row>
    <row r="3941" spans="2:18" hidden="1">
      <c r="B3941" t="s">
        <v>64</v>
      </c>
      <c r="C3941" t="s">
        <v>26</v>
      </c>
      <c r="D3941" t="s">
        <v>905</v>
      </c>
      <c r="E3941" t="s">
        <v>1709</v>
      </c>
      <c r="F3941" t="s">
        <v>327</v>
      </c>
      <c r="G3941" t="s">
        <v>512</v>
      </c>
      <c r="H3941">
        <v>1</v>
      </c>
      <c r="I3941" t="s">
        <v>752</v>
      </c>
      <c r="J3941" t="s">
        <v>955</v>
      </c>
      <c r="K3941" t="s">
        <v>512</v>
      </c>
      <c r="L3941">
        <v>1</v>
      </c>
      <c r="M3941" t="s">
        <v>29</v>
      </c>
      <c r="N3941" t="s">
        <v>19</v>
      </c>
      <c r="P3941" cm="1">
        <f t="array" ref="P39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41" s="19" t="s">
        <v>406</v>
      </c>
    </row>
    <row r="3942" spans="2:18" hidden="1">
      <c r="B3942" t="s">
        <v>64</v>
      </c>
      <c r="C3942" t="s">
        <v>26</v>
      </c>
      <c r="D3942" t="s">
        <v>905</v>
      </c>
      <c r="E3942" t="s">
        <v>1709</v>
      </c>
      <c r="F3942" t="s">
        <v>327</v>
      </c>
      <c r="G3942" t="s">
        <v>512</v>
      </c>
      <c r="H3942">
        <v>1</v>
      </c>
      <c r="I3942" t="s">
        <v>753</v>
      </c>
      <c r="J3942" t="s">
        <v>956</v>
      </c>
      <c r="K3942" t="s">
        <v>512</v>
      </c>
      <c r="L3942">
        <v>1</v>
      </c>
      <c r="M3942" t="s">
        <v>29</v>
      </c>
      <c r="N3942" t="s">
        <v>19</v>
      </c>
      <c r="P3942" cm="1">
        <f t="array" ref="P39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42" s="19" t="s">
        <v>406</v>
      </c>
    </row>
    <row r="3943" spans="2:18" hidden="1">
      <c r="B3943" t="s">
        <v>63</v>
      </c>
      <c r="C3943" t="s">
        <v>27</v>
      </c>
      <c r="D3943" t="s">
        <v>30</v>
      </c>
      <c r="E3943" t="s">
        <v>1710</v>
      </c>
      <c r="F3943" t="s">
        <v>327</v>
      </c>
      <c r="G3943" t="s">
        <v>68</v>
      </c>
      <c r="H3943">
        <v>1</v>
      </c>
      <c r="I3943" t="s">
        <v>253</v>
      </c>
      <c r="J3943" t="s">
        <v>906</v>
      </c>
      <c r="K3943" t="s">
        <v>68</v>
      </c>
      <c r="L3943">
        <v>1</v>
      </c>
      <c r="M3943" t="s">
        <v>29</v>
      </c>
      <c r="N3943" t="s">
        <v>34</v>
      </c>
      <c r="P3943" cm="1">
        <f t="array" ref="P3943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943" s="19" t="s">
        <v>406</v>
      </c>
    </row>
    <row r="3944" spans="2:18" hidden="1">
      <c r="B3944" t="s">
        <v>63</v>
      </c>
      <c r="C3944" t="s">
        <v>27</v>
      </c>
      <c r="D3944" t="s">
        <v>30</v>
      </c>
      <c r="E3944" t="s">
        <v>1710</v>
      </c>
      <c r="F3944" t="s">
        <v>327</v>
      </c>
      <c r="G3944" t="s">
        <v>68</v>
      </c>
      <c r="H3944">
        <v>1</v>
      </c>
      <c r="I3944" t="s">
        <v>99</v>
      </c>
      <c r="J3944" t="s">
        <v>231</v>
      </c>
      <c r="K3944" t="s">
        <v>68</v>
      </c>
      <c r="L3944">
        <v>42</v>
      </c>
      <c r="M3944" t="s">
        <v>28</v>
      </c>
      <c r="N3944" t="s">
        <v>31</v>
      </c>
      <c r="P3944" cm="1">
        <f t="array" ref="P394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44" s="19" t="s">
        <v>406</v>
      </c>
    </row>
    <row r="3945" spans="2:18" hidden="1">
      <c r="B3945" t="s">
        <v>63</v>
      </c>
      <c r="C3945" t="s">
        <v>27</v>
      </c>
      <c r="D3945" t="s">
        <v>30</v>
      </c>
      <c r="E3945" t="s">
        <v>1710</v>
      </c>
      <c r="F3945" t="s">
        <v>327</v>
      </c>
      <c r="G3945" t="s">
        <v>68</v>
      </c>
      <c r="H3945">
        <v>1</v>
      </c>
      <c r="I3945" t="s">
        <v>95</v>
      </c>
      <c r="J3945" t="s">
        <v>317</v>
      </c>
      <c r="K3945" t="s">
        <v>68</v>
      </c>
      <c r="L3945">
        <v>48</v>
      </c>
      <c r="M3945" t="s">
        <v>28</v>
      </c>
      <c r="N3945" t="s">
        <v>31</v>
      </c>
      <c r="P3945" cm="1">
        <f t="array" ref="P394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45" s="19" t="s">
        <v>406</v>
      </c>
    </row>
    <row r="3946" spans="2:18" hidden="1">
      <c r="B3946" t="s">
        <v>63</v>
      </c>
      <c r="C3946" t="s">
        <v>27</v>
      </c>
      <c r="D3946" t="s">
        <v>30</v>
      </c>
      <c r="E3946" t="s">
        <v>1710</v>
      </c>
      <c r="F3946" t="s">
        <v>327</v>
      </c>
      <c r="G3946" t="s">
        <v>68</v>
      </c>
      <c r="H3946">
        <v>1</v>
      </c>
      <c r="I3946" t="s">
        <v>248</v>
      </c>
      <c r="J3946" t="s">
        <v>968</v>
      </c>
      <c r="K3946" t="s">
        <v>106</v>
      </c>
      <c r="L3946">
        <v>1.839264</v>
      </c>
      <c r="M3946" t="s">
        <v>29</v>
      </c>
      <c r="N3946" t="s">
        <v>38</v>
      </c>
      <c r="P3946" cm="1">
        <f t="array" ref="P394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46" s="19" t="s">
        <v>406</v>
      </c>
    </row>
    <row r="3947" spans="2:18" hidden="1">
      <c r="B3947" t="s">
        <v>63</v>
      </c>
      <c r="C3947" t="s">
        <v>27</v>
      </c>
      <c r="D3947" t="s">
        <v>30</v>
      </c>
      <c r="E3947" t="s">
        <v>1710</v>
      </c>
      <c r="F3947" t="s">
        <v>327</v>
      </c>
      <c r="G3947" t="s">
        <v>68</v>
      </c>
      <c r="H3947">
        <v>1</v>
      </c>
      <c r="I3947" t="s">
        <v>1372</v>
      </c>
      <c r="J3947" t="s">
        <v>1373</v>
      </c>
      <c r="K3947" t="s">
        <v>68</v>
      </c>
      <c r="L3947">
        <v>1</v>
      </c>
      <c r="M3947" t="s">
        <v>29</v>
      </c>
      <c r="N3947" t="s">
        <v>35</v>
      </c>
      <c r="P3947" cm="1">
        <f t="array" ref="P394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947" s="19" t="s">
        <v>406</v>
      </c>
    </row>
    <row r="3948" spans="2:18" hidden="1">
      <c r="B3948" t="s">
        <v>63</v>
      </c>
      <c r="C3948" t="s">
        <v>27</v>
      </c>
      <c r="D3948" t="s">
        <v>30</v>
      </c>
      <c r="E3948" t="s">
        <v>1710</v>
      </c>
      <c r="F3948" t="s">
        <v>327</v>
      </c>
      <c r="G3948" t="s">
        <v>68</v>
      </c>
      <c r="H3948">
        <v>1</v>
      </c>
      <c r="I3948" t="s">
        <v>227</v>
      </c>
      <c r="J3948" t="s">
        <v>228</v>
      </c>
      <c r="K3948" t="s">
        <v>23</v>
      </c>
      <c r="L3948">
        <v>1.3759999999999999</v>
      </c>
      <c r="M3948" t="s">
        <v>29</v>
      </c>
      <c r="N3948" t="s">
        <v>41</v>
      </c>
      <c r="P3948" cm="1">
        <f t="array" ref="P394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948" s="19" t="s">
        <v>406</v>
      </c>
    </row>
    <row r="3949" spans="2:18" hidden="1">
      <c r="B3949" t="s">
        <v>64</v>
      </c>
      <c r="C3949" t="s">
        <v>26</v>
      </c>
      <c r="D3949" t="s">
        <v>905</v>
      </c>
      <c r="E3949" t="s">
        <v>1715</v>
      </c>
      <c r="F3949" t="s">
        <v>328</v>
      </c>
      <c r="G3949" t="s">
        <v>68</v>
      </c>
      <c r="H3949">
        <v>1</v>
      </c>
      <c r="I3949" t="s">
        <v>229</v>
      </c>
      <c r="J3949" t="s">
        <v>230</v>
      </c>
      <c r="K3949" t="s">
        <v>23</v>
      </c>
      <c r="L3949">
        <v>7.66</v>
      </c>
      <c r="M3949" t="s">
        <v>28</v>
      </c>
      <c r="N3949" t="s">
        <v>36</v>
      </c>
      <c r="P3949" cm="1">
        <f t="array" ref="P394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49" s="19" t="s">
        <v>406</v>
      </c>
    </row>
    <row r="3950" spans="2:18" hidden="1">
      <c r="B3950" t="s">
        <v>64</v>
      </c>
      <c r="C3950" t="s">
        <v>26</v>
      </c>
      <c r="D3950" t="s">
        <v>905</v>
      </c>
      <c r="E3950" t="s">
        <v>1715</v>
      </c>
      <c r="F3950" t="s">
        <v>328</v>
      </c>
      <c r="G3950" t="s">
        <v>68</v>
      </c>
      <c r="H3950">
        <v>1</v>
      </c>
      <c r="I3950" t="s">
        <v>1716</v>
      </c>
      <c r="J3950" t="s">
        <v>328</v>
      </c>
      <c r="K3950" t="s">
        <v>68</v>
      </c>
      <c r="L3950">
        <v>1</v>
      </c>
      <c r="M3950" t="s">
        <v>28</v>
      </c>
      <c r="N3950" t="s">
        <v>30</v>
      </c>
      <c r="P3950" cm="1">
        <f t="array" ref="P395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50" s="19" t="s">
        <v>406</v>
      </c>
    </row>
    <row r="3951" spans="2:18" hidden="1">
      <c r="B3951" t="s">
        <v>64</v>
      </c>
      <c r="C3951" t="s">
        <v>26</v>
      </c>
      <c r="D3951" t="s">
        <v>905</v>
      </c>
      <c r="E3951" t="s">
        <v>1715</v>
      </c>
      <c r="F3951" t="s">
        <v>328</v>
      </c>
      <c r="G3951" t="s">
        <v>68</v>
      </c>
      <c r="H3951">
        <v>1</v>
      </c>
      <c r="I3951" t="s">
        <v>1307</v>
      </c>
      <c r="J3951" t="s">
        <v>1308</v>
      </c>
      <c r="K3951" t="s">
        <v>68</v>
      </c>
      <c r="L3951">
        <v>1</v>
      </c>
      <c r="M3951" t="s">
        <v>29</v>
      </c>
      <c r="N3951" t="s">
        <v>42</v>
      </c>
      <c r="P3951" cm="1">
        <f t="array" ref="P395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51" s="19" t="s">
        <v>406</v>
      </c>
    </row>
    <row r="3952" spans="2:18" hidden="1">
      <c r="B3952" t="s">
        <v>64</v>
      </c>
      <c r="C3952" t="s">
        <v>26</v>
      </c>
      <c r="D3952" t="s">
        <v>905</v>
      </c>
      <c r="E3952" t="s">
        <v>1715</v>
      </c>
      <c r="F3952" t="s">
        <v>328</v>
      </c>
      <c r="G3952" t="s">
        <v>68</v>
      </c>
      <c r="H3952">
        <v>1</v>
      </c>
      <c r="I3952" s="19" t="s">
        <v>500</v>
      </c>
      <c r="J3952" s="19" t="s">
        <v>1116</v>
      </c>
      <c r="K3952" t="s">
        <v>68</v>
      </c>
      <c r="L3952">
        <v>1</v>
      </c>
      <c r="M3952" t="s">
        <v>29</v>
      </c>
      <c r="N3952" t="s">
        <v>43</v>
      </c>
      <c r="P3952" cm="1">
        <f t="array" ref="P395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52" s="19" t="s">
        <v>406</v>
      </c>
    </row>
    <row r="3953" spans="2:18" hidden="1">
      <c r="B3953" t="s">
        <v>64</v>
      </c>
      <c r="C3953" t="s">
        <v>26</v>
      </c>
      <c r="D3953" t="s">
        <v>905</v>
      </c>
      <c r="E3953" t="s">
        <v>1715</v>
      </c>
      <c r="F3953" t="s">
        <v>328</v>
      </c>
      <c r="G3953" t="s">
        <v>512</v>
      </c>
      <c r="H3953">
        <v>1</v>
      </c>
      <c r="I3953" t="s">
        <v>513</v>
      </c>
      <c r="J3953" t="s">
        <v>514</v>
      </c>
      <c r="K3953" t="s">
        <v>512</v>
      </c>
      <c r="L3953">
        <v>1</v>
      </c>
      <c r="M3953" t="s">
        <v>29</v>
      </c>
      <c r="N3953" t="s">
        <v>19</v>
      </c>
      <c r="P3953" cm="1">
        <f t="array" ref="P395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53" s="19" t="s">
        <v>406</v>
      </c>
    </row>
    <row r="3954" spans="2:18" hidden="1">
      <c r="B3954" t="s">
        <v>64</v>
      </c>
      <c r="C3954" t="s">
        <v>26</v>
      </c>
      <c r="D3954" t="s">
        <v>905</v>
      </c>
      <c r="E3954" t="s">
        <v>1715</v>
      </c>
      <c r="F3954" t="s">
        <v>328</v>
      </c>
      <c r="G3954" t="s">
        <v>512</v>
      </c>
      <c r="H3954">
        <v>1</v>
      </c>
      <c r="I3954" t="s">
        <v>1711</v>
      </c>
      <c r="J3954" t="s">
        <v>1712</v>
      </c>
      <c r="K3954" t="s">
        <v>512</v>
      </c>
      <c r="L3954">
        <v>1</v>
      </c>
      <c r="M3954" t="s">
        <v>29</v>
      </c>
      <c r="N3954" t="s">
        <v>19</v>
      </c>
      <c r="P3954" cm="1">
        <f t="array" ref="P39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54" s="19" t="s">
        <v>406</v>
      </c>
    </row>
    <row r="3955" spans="2:18" hidden="1">
      <c r="B3955" t="s">
        <v>64</v>
      </c>
      <c r="C3955" t="s">
        <v>26</v>
      </c>
      <c r="D3955" t="s">
        <v>905</v>
      </c>
      <c r="E3955" t="s">
        <v>1715</v>
      </c>
      <c r="F3955" t="s">
        <v>328</v>
      </c>
      <c r="G3955" t="s">
        <v>512</v>
      </c>
      <c r="H3955">
        <v>1</v>
      </c>
      <c r="I3955" t="s">
        <v>1713</v>
      </c>
      <c r="J3955" t="s">
        <v>1714</v>
      </c>
      <c r="K3955" t="s">
        <v>512</v>
      </c>
      <c r="L3955">
        <v>1</v>
      </c>
      <c r="M3955" t="s">
        <v>29</v>
      </c>
      <c r="N3955" t="s">
        <v>19</v>
      </c>
      <c r="P3955" cm="1">
        <f t="array" ref="P39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55" s="19" t="s">
        <v>406</v>
      </c>
    </row>
    <row r="3956" spans="2:18" hidden="1">
      <c r="B3956" t="s">
        <v>64</v>
      </c>
      <c r="C3956" t="s">
        <v>26</v>
      </c>
      <c r="D3956" t="s">
        <v>905</v>
      </c>
      <c r="E3956" t="s">
        <v>1715</v>
      </c>
      <c r="F3956" t="s">
        <v>328</v>
      </c>
      <c r="G3956" t="s">
        <v>512</v>
      </c>
      <c r="H3956">
        <v>1</v>
      </c>
      <c r="I3956" t="s">
        <v>752</v>
      </c>
      <c r="J3956" t="s">
        <v>955</v>
      </c>
      <c r="K3956" t="s">
        <v>512</v>
      </c>
      <c r="L3956">
        <v>1</v>
      </c>
      <c r="M3956" t="s">
        <v>29</v>
      </c>
      <c r="N3956" t="s">
        <v>19</v>
      </c>
      <c r="P3956" cm="1">
        <f t="array" ref="P395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56" s="19" t="s">
        <v>406</v>
      </c>
    </row>
    <row r="3957" spans="2:18" hidden="1">
      <c r="B3957" t="s">
        <v>64</v>
      </c>
      <c r="C3957" t="s">
        <v>26</v>
      </c>
      <c r="D3957" t="s">
        <v>905</v>
      </c>
      <c r="E3957" t="s">
        <v>1715</v>
      </c>
      <c r="F3957" t="s">
        <v>328</v>
      </c>
      <c r="G3957" t="s">
        <v>512</v>
      </c>
      <c r="H3957">
        <v>1</v>
      </c>
      <c r="I3957" t="s">
        <v>753</v>
      </c>
      <c r="J3957" t="s">
        <v>956</v>
      </c>
      <c r="K3957" t="s">
        <v>512</v>
      </c>
      <c r="L3957">
        <v>1</v>
      </c>
      <c r="M3957" t="s">
        <v>29</v>
      </c>
      <c r="N3957" t="s">
        <v>19</v>
      </c>
      <c r="P3957" cm="1">
        <f t="array" ref="P395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57" s="19" t="s">
        <v>406</v>
      </c>
    </row>
    <row r="3958" spans="2:18" hidden="1">
      <c r="B3958" t="s">
        <v>63</v>
      </c>
      <c r="C3958" t="s">
        <v>27</v>
      </c>
      <c r="D3958" t="s">
        <v>30</v>
      </c>
      <c r="E3958" t="s">
        <v>1716</v>
      </c>
      <c r="F3958" t="s">
        <v>1717</v>
      </c>
      <c r="G3958" t="s">
        <v>68</v>
      </c>
      <c r="H3958">
        <v>1</v>
      </c>
      <c r="I3958" t="s">
        <v>99</v>
      </c>
      <c r="J3958" t="s">
        <v>231</v>
      </c>
      <c r="K3958" t="s">
        <v>68</v>
      </c>
      <c r="L3958">
        <v>42</v>
      </c>
      <c r="M3958" t="s">
        <v>28</v>
      </c>
      <c r="N3958" t="s">
        <v>31</v>
      </c>
      <c r="P3958" cm="1">
        <f t="array" ref="P395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58" s="19" t="s">
        <v>406</v>
      </c>
    </row>
    <row r="3959" spans="2:18" hidden="1">
      <c r="B3959" t="s">
        <v>63</v>
      </c>
      <c r="C3959" t="s">
        <v>27</v>
      </c>
      <c r="D3959" t="s">
        <v>30</v>
      </c>
      <c r="E3959" t="s">
        <v>1716</v>
      </c>
      <c r="F3959" t="s">
        <v>1717</v>
      </c>
      <c r="G3959" t="s">
        <v>68</v>
      </c>
      <c r="H3959">
        <v>1</v>
      </c>
      <c r="I3959" t="s">
        <v>95</v>
      </c>
      <c r="J3959" t="s">
        <v>317</v>
      </c>
      <c r="K3959" t="s">
        <v>68</v>
      </c>
      <c r="L3959">
        <v>48</v>
      </c>
      <c r="M3959" t="s">
        <v>28</v>
      </c>
      <c r="N3959" t="s">
        <v>31</v>
      </c>
      <c r="P3959" cm="1">
        <f t="array" ref="P395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59" s="19" t="s">
        <v>406</v>
      </c>
    </row>
    <row r="3960" spans="2:18" hidden="1">
      <c r="B3960" t="s">
        <v>63</v>
      </c>
      <c r="C3960" t="s">
        <v>27</v>
      </c>
      <c r="D3960" t="s">
        <v>30</v>
      </c>
      <c r="E3960" t="s">
        <v>1716</v>
      </c>
      <c r="F3960" t="s">
        <v>1717</v>
      </c>
      <c r="G3960" t="s">
        <v>68</v>
      </c>
      <c r="H3960">
        <v>1</v>
      </c>
      <c r="I3960" t="s">
        <v>248</v>
      </c>
      <c r="J3960" t="s">
        <v>968</v>
      </c>
      <c r="K3960" t="s">
        <v>106</v>
      </c>
      <c r="L3960">
        <v>1.839264</v>
      </c>
      <c r="M3960" t="s">
        <v>29</v>
      </c>
      <c r="N3960" t="s">
        <v>38</v>
      </c>
      <c r="P3960" cm="1">
        <f t="array" ref="P396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60" s="19" t="s">
        <v>406</v>
      </c>
    </row>
    <row r="3961" spans="2:18" hidden="1">
      <c r="B3961" t="s">
        <v>63</v>
      </c>
      <c r="C3961" t="s">
        <v>27</v>
      </c>
      <c r="D3961" t="s">
        <v>30</v>
      </c>
      <c r="E3961" t="s">
        <v>1716</v>
      </c>
      <c r="F3961" t="s">
        <v>1717</v>
      </c>
      <c r="G3961" t="s">
        <v>68</v>
      </c>
      <c r="H3961">
        <v>1</v>
      </c>
      <c r="I3961" t="s">
        <v>253</v>
      </c>
      <c r="J3961" t="s">
        <v>906</v>
      </c>
      <c r="K3961" t="s">
        <v>68</v>
      </c>
      <c r="L3961">
        <v>1</v>
      </c>
      <c r="M3961" t="s">
        <v>29</v>
      </c>
      <c r="N3961" t="s">
        <v>34</v>
      </c>
      <c r="P3961" cm="1">
        <f t="array" ref="P396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961" s="19" t="s">
        <v>406</v>
      </c>
    </row>
    <row r="3962" spans="2:18" hidden="1">
      <c r="B3962" t="s">
        <v>63</v>
      </c>
      <c r="C3962" t="s">
        <v>27</v>
      </c>
      <c r="D3962" t="s">
        <v>30</v>
      </c>
      <c r="E3962" t="s">
        <v>1716</v>
      </c>
      <c r="F3962" t="s">
        <v>1717</v>
      </c>
      <c r="G3962" t="s">
        <v>68</v>
      </c>
      <c r="H3962">
        <v>1</v>
      </c>
      <c r="I3962" t="s">
        <v>1385</v>
      </c>
      <c r="J3962" t="s">
        <v>1386</v>
      </c>
      <c r="K3962" t="s">
        <v>68</v>
      </c>
      <c r="L3962">
        <v>1</v>
      </c>
      <c r="M3962" t="s">
        <v>29</v>
      </c>
      <c r="N3962" t="s">
        <v>35</v>
      </c>
      <c r="P3962" cm="1">
        <f t="array" ref="P396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962" s="19" t="s">
        <v>406</v>
      </c>
    </row>
    <row r="3963" spans="2:18" hidden="1">
      <c r="B3963" t="s">
        <v>63</v>
      </c>
      <c r="C3963" t="s">
        <v>27</v>
      </c>
      <c r="D3963" t="s">
        <v>30</v>
      </c>
      <c r="E3963" t="s">
        <v>1716</v>
      </c>
      <c r="F3963" t="s">
        <v>1717</v>
      </c>
      <c r="G3963" t="s">
        <v>68</v>
      </c>
      <c r="H3963">
        <v>1</v>
      </c>
      <c r="I3963" t="s">
        <v>227</v>
      </c>
      <c r="J3963" t="s">
        <v>228</v>
      </c>
      <c r="K3963" t="s">
        <v>23</v>
      </c>
      <c r="L3963">
        <v>1.3759999999999999</v>
      </c>
      <c r="M3963" t="s">
        <v>29</v>
      </c>
      <c r="N3963" t="s">
        <v>41</v>
      </c>
      <c r="P3963" cm="1">
        <f t="array" ref="P396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963" s="19" t="s">
        <v>406</v>
      </c>
    </row>
    <row r="3964" spans="2:18" hidden="1">
      <c r="B3964" t="s">
        <v>64</v>
      </c>
      <c r="C3964" t="s">
        <v>26</v>
      </c>
      <c r="D3964" t="s">
        <v>905</v>
      </c>
      <c r="E3964" t="s">
        <v>1718</v>
      </c>
      <c r="F3964" t="s">
        <v>1719</v>
      </c>
      <c r="G3964" t="s">
        <v>68</v>
      </c>
      <c r="H3964">
        <v>1</v>
      </c>
      <c r="I3964" t="s">
        <v>229</v>
      </c>
      <c r="J3964" t="s">
        <v>230</v>
      </c>
      <c r="K3964" t="s">
        <v>23</v>
      </c>
      <c r="L3964">
        <v>2.2599999999999998</v>
      </c>
      <c r="M3964" t="s">
        <v>28</v>
      </c>
      <c r="N3964" t="s">
        <v>36</v>
      </c>
      <c r="P3964" cm="1">
        <f t="array" ref="P39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64" s="19" t="s">
        <v>406</v>
      </c>
    </row>
    <row r="3965" spans="2:18" hidden="1">
      <c r="B3965" t="s">
        <v>64</v>
      </c>
      <c r="C3965" t="s">
        <v>26</v>
      </c>
      <c r="D3965" t="s">
        <v>905</v>
      </c>
      <c r="E3965" t="s">
        <v>1718</v>
      </c>
      <c r="F3965" t="s">
        <v>1719</v>
      </c>
      <c r="G3965" t="s">
        <v>68</v>
      </c>
      <c r="H3965">
        <v>1</v>
      </c>
      <c r="I3965" t="s">
        <v>1720</v>
      </c>
      <c r="J3965" t="s">
        <v>1721</v>
      </c>
      <c r="K3965" t="s">
        <v>68</v>
      </c>
      <c r="L3965">
        <v>1</v>
      </c>
      <c r="M3965" t="s">
        <v>28</v>
      </c>
      <c r="N3965" t="s">
        <v>30</v>
      </c>
      <c r="P3965" cm="1">
        <f t="array" ref="P39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65" s="19" t="s">
        <v>406</v>
      </c>
    </row>
    <row r="3966" spans="2:18" hidden="1">
      <c r="B3966" t="s">
        <v>64</v>
      </c>
      <c r="C3966" t="s">
        <v>26</v>
      </c>
      <c r="D3966" t="s">
        <v>905</v>
      </c>
      <c r="E3966" t="s">
        <v>1718</v>
      </c>
      <c r="F3966" t="s">
        <v>1719</v>
      </c>
      <c r="G3966" t="s">
        <v>68</v>
      </c>
      <c r="H3966">
        <v>1</v>
      </c>
      <c r="I3966" t="s">
        <v>1722</v>
      </c>
      <c r="J3966" t="s">
        <v>1723</v>
      </c>
      <c r="K3966" t="s">
        <v>68</v>
      </c>
      <c r="L3966">
        <v>1</v>
      </c>
      <c r="M3966" t="s">
        <v>29</v>
      </c>
      <c r="N3966" t="s">
        <v>43</v>
      </c>
      <c r="P3966" cm="1">
        <f t="array" ref="P39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66" s="19" t="s">
        <v>406</v>
      </c>
    </row>
    <row r="3967" spans="2:18" hidden="1">
      <c r="B3967" t="s">
        <v>64</v>
      </c>
      <c r="C3967" t="s">
        <v>26</v>
      </c>
      <c r="D3967" t="s">
        <v>905</v>
      </c>
      <c r="E3967" t="s">
        <v>1718</v>
      </c>
      <c r="F3967" t="s">
        <v>1719</v>
      </c>
      <c r="G3967" t="s">
        <v>68</v>
      </c>
      <c r="H3967">
        <v>1</v>
      </c>
      <c r="I3967" t="s">
        <v>1307</v>
      </c>
      <c r="J3967" t="s">
        <v>1308</v>
      </c>
      <c r="K3967" t="s">
        <v>68</v>
      </c>
      <c r="L3967">
        <v>1</v>
      </c>
      <c r="M3967" t="s">
        <v>29</v>
      </c>
      <c r="N3967" t="s">
        <v>42</v>
      </c>
      <c r="P3967" cm="1">
        <f t="array" ref="P39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67" s="19" t="s">
        <v>406</v>
      </c>
    </row>
    <row r="3968" spans="2:18" hidden="1">
      <c r="B3968" t="s">
        <v>64</v>
      </c>
      <c r="C3968" t="s">
        <v>26</v>
      </c>
      <c r="D3968" t="s">
        <v>905</v>
      </c>
      <c r="E3968" t="s">
        <v>1718</v>
      </c>
      <c r="F3968" t="s">
        <v>1719</v>
      </c>
      <c r="G3968" t="s">
        <v>512</v>
      </c>
      <c r="H3968">
        <v>1</v>
      </c>
      <c r="I3968" t="s">
        <v>1724</v>
      </c>
      <c r="J3968" s="34" t="s">
        <v>1809</v>
      </c>
      <c r="K3968" t="s">
        <v>512</v>
      </c>
      <c r="L3968">
        <v>1</v>
      </c>
      <c r="M3968" t="s">
        <v>29</v>
      </c>
      <c r="N3968" t="s">
        <v>19</v>
      </c>
      <c r="P3968" cm="1">
        <f t="array" ref="P39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68" s="19" t="s">
        <v>406</v>
      </c>
    </row>
    <row r="3969" spans="2:18" hidden="1">
      <c r="B3969" t="s">
        <v>64</v>
      </c>
      <c r="C3969" t="s">
        <v>26</v>
      </c>
      <c r="D3969" t="s">
        <v>905</v>
      </c>
      <c r="E3969" t="s">
        <v>1718</v>
      </c>
      <c r="F3969" t="s">
        <v>1719</v>
      </c>
      <c r="G3969" t="s">
        <v>512</v>
      </c>
      <c r="H3969">
        <v>1</v>
      </c>
      <c r="I3969" t="s">
        <v>1725</v>
      </c>
      <c r="J3969" t="s">
        <v>1726</v>
      </c>
      <c r="K3969" t="s">
        <v>512</v>
      </c>
      <c r="L3969">
        <v>1</v>
      </c>
      <c r="M3969" t="s">
        <v>29</v>
      </c>
      <c r="N3969" t="s">
        <v>19</v>
      </c>
      <c r="P3969" cm="1">
        <f t="array" ref="P39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69" s="19" t="s">
        <v>406</v>
      </c>
    </row>
    <row r="3970" spans="2:18" hidden="1">
      <c r="B3970" t="s">
        <v>64</v>
      </c>
      <c r="C3970" t="s">
        <v>26</v>
      </c>
      <c r="D3970" t="s">
        <v>905</v>
      </c>
      <c r="E3970" t="s">
        <v>1718</v>
      </c>
      <c r="F3970" t="s">
        <v>1719</v>
      </c>
      <c r="G3970" t="s">
        <v>512</v>
      </c>
      <c r="H3970">
        <v>1</v>
      </c>
      <c r="I3970" t="s">
        <v>752</v>
      </c>
      <c r="J3970" t="s">
        <v>955</v>
      </c>
      <c r="K3970" t="s">
        <v>512</v>
      </c>
      <c r="L3970">
        <v>1</v>
      </c>
      <c r="M3970" t="s">
        <v>29</v>
      </c>
      <c r="N3970" t="s">
        <v>19</v>
      </c>
      <c r="P3970" cm="1">
        <f t="array" ref="P39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70" s="19" t="s">
        <v>406</v>
      </c>
    </row>
    <row r="3971" spans="2:18" hidden="1">
      <c r="B3971" t="s">
        <v>64</v>
      </c>
      <c r="C3971" t="s">
        <v>26</v>
      </c>
      <c r="D3971" t="s">
        <v>905</v>
      </c>
      <c r="E3971" t="s">
        <v>1718</v>
      </c>
      <c r="F3971" t="s">
        <v>1719</v>
      </c>
      <c r="G3971" t="s">
        <v>512</v>
      </c>
      <c r="H3971">
        <v>1</v>
      </c>
      <c r="I3971" t="s">
        <v>753</v>
      </c>
      <c r="J3971" t="s">
        <v>956</v>
      </c>
      <c r="K3971" t="s">
        <v>512</v>
      </c>
      <c r="L3971">
        <v>1</v>
      </c>
      <c r="M3971" t="s">
        <v>29</v>
      </c>
      <c r="N3971" t="s">
        <v>19</v>
      </c>
      <c r="P3971" cm="1">
        <f t="array" ref="P39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71" s="19" t="s">
        <v>406</v>
      </c>
    </row>
    <row r="3972" spans="2:18" hidden="1">
      <c r="B3972" t="s">
        <v>63</v>
      </c>
      <c r="C3972" t="s">
        <v>27</v>
      </c>
      <c r="D3972" t="s">
        <v>30</v>
      </c>
      <c r="E3972" t="s">
        <v>1720</v>
      </c>
      <c r="F3972" t="s">
        <v>1721</v>
      </c>
      <c r="G3972" t="s">
        <v>512</v>
      </c>
      <c r="H3972">
        <v>1</v>
      </c>
      <c r="I3972" t="s">
        <v>1322</v>
      </c>
      <c r="J3972" t="s">
        <v>1323</v>
      </c>
      <c r="K3972" t="s">
        <v>512</v>
      </c>
      <c r="L3972">
        <v>3</v>
      </c>
      <c r="M3972" t="s">
        <v>29</v>
      </c>
      <c r="N3972" t="s">
        <v>19</v>
      </c>
      <c r="P3972" cm="1">
        <f t="array" ref="P3972">IF(BOM_NOUR[[#This Row],[STAGE]]="05.Assembly",
SUMPRODUCT(--(BOM_NOUR[[#This Row],[STAGE]]=TW_T[STAGE])*(BOM_NOUR[[#This Row],[Mgroup]]=TW_T[Mgroup]),TW_T[TW]),
SUMPRODUCT(--(BOM_NOUR[[#This Row],[STAGE]]=TW_T[STAGE]),TW_T[TW]))</f>
        <v>0</v>
      </c>
      <c r="R3972" s="19" t="s">
        <v>406</v>
      </c>
    </row>
    <row r="3973" spans="2:18" hidden="1">
      <c r="B3973" t="s">
        <v>63</v>
      </c>
      <c r="C3973" t="s">
        <v>27</v>
      </c>
      <c r="D3973" t="s">
        <v>30</v>
      </c>
      <c r="E3973" t="s">
        <v>1720</v>
      </c>
      <c r="F3973" t="s">
        <v>1721</v>
      </c>
      <c r="G3973" t="s">
        <v>68</v>
      </c>
      <c r="H3973">
        <v>1</v>
      </c>
      <c r="I3973" t="s">
        <v>1565</v>
      </c>
      <c r="J3973" t="s">
        <v>1566</v>
      </c>
      <c r="K3973" t="s">
        <v>68</v>
      </c>
      <c r="L3973">
        <v>24</v>
      </c>
      <c r="M3973" t="s">
        <v>28</v>
      </c>
      <c r="N3973" t="s">
        <v>32</v>
      </c>
      <c r="P3973" cm="1">
        <f t="array" ref="P397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73" s="19" t="s">
        <v>406</v>
      </c>
    </row>
    <row r="3974" spans="2:18" hidden="1">
      <c r="B3974" t="s">
        <v>63</v>
      </c>
      <c r="C3974" t="s">
        <v>27</v>
      </c>
      <c r="D3974" t="s">
        <v>30</v>
      </c>
      <c r="E3974" t="s">
        <v>1720</v>
      </c>
      <c r="F3974" t="s">
        <v>1721</v>
      </c>
      <c r="G3974" t="s">
        <v>68</v>
      </c>
      <c r="H3974">
        <v>1</v>
      </c>
      <c r="I3974" t="s">
        <v>1569</v>
      </c>
      <c r="J3974" t="s">
        <v>1570</v>
      </c>
      <c r="K3974" t="s">
        <v>68</v>
      </c>
      <c r="L3974">
        <v>24</v>
      </c>
      <c r="M3974" t="s">
        <v>28</v>
      </c>
      <c r="N3974" t="s">
        <v>32</v>
      </c>
      <c r="P3974" cm="1">
        <f t="array" ref="P397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74" s="19" t="s">
        <v>406</v>
      </c>
    </row>
    <row r="3975" spans="2:18" hidden="1">
      <c r="B3975" t="s">
        <v>63</v>
      </c>
      <c r="C3975" t="s">
        <v>27</v>
      </c>
      <c r="D3975" t="s">
        <v>30</v>
      </c>
      <c r="E3975" t="s">
        <v>1720</v>
      </c>
      <c r="F3975" t="s">
        <v>1721</v>
      </c>
      <c r="G3975" t="s">
        <v>68</v>
      </c>
      <c r="H3975">
        <v>1</v>
      </c>
      <c r="I3975" t="s">
        <v>247</v>
      </c>
      <c r="J3975" t="s">
        <v>1254</v>
      </c>
      <c r="K3975" t="s">
        <v>106</v>
      </c>
      <c r="L3975">
        <v>0.60170000000000001</v>
      </c>
      <c r="M3975" t="s">
        <v>29</v>
      </c>
      <c r="N3975" t="s">
        <v>38</v>
      </c>
      <c r="P3975" cm="1">
        <f t="array" ref="P397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75" s="19" t="s">
        <v>406</v>
      </c>
    </row>
    <row r="3976" spans="2:18" hidden="1">
      <c r="B3976" t="s">
        <v>63</v>
      </c>
      <c r="C3976" t="s">
        <v>27</v>
      </c>
      <c r="D3976" t="s">
        <v>30</v>
      </c>
      <c r="E3976" t="s">
        <v>1720</v>
      </c>
      <c r="F3976" t="s">
        <v>1721</v>
      </c>
      <c r="G3976" t="s">
        <v>68</v>
      </c>
      <c r="H3976">
        <v>1</v>
      </c>
      <c r="I3976" t="s">
        <v>1727</v>
      </c>
      <c r="J3976" t="s">
        <v>1728</v>
      </c>
      <c r="K3976" t="s">
        <v>68</v>
      </c>
      <c r="L3976">
        <v>1</v>
      </c>
      <c r="M3976" t="s">
        <v>29</v>
      </c>
      <c r="N3976" t="s">
        <v>34</v>
      </c>
      <c r="P3976" cm="1">
        <f t="array" ref="P397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976" s="19" t="s">
        <v>406</v>
      </c>
    </row>
    <row r="3977" spans="2:18" hidden="1">
      <c r="B3977" t="s">
        <v>63</v>
      </c>
      <c r="C3977" t="s">
        <v>27</v>
      </c>
      <c r="D3977" t="s">
        <v>30</v>
      </c>
      <c r="E3977" t="s">
        <v>1720</v>
      </c>
      <c r="F3977" t="s">
        <v>1721</v>
      </c>
      <c r="G3977" t="s">
        <v>68</v>
      </c>
      <c r="H3977">
        <v>1</v>
      </c>
      <c r="I3977" t="s">
        <v>1729</v>
      </c>
      <c r="J3977" t="s">
        <v>1730</v>
      </c>
      <c r="K3977" t="s">
        <v>68</v>
      </c>
      <c r="L3977">
        <v>1</v>
      </c>
      <c r="M3977" t="s">
        <v>29</v>
      </c>
      <c r="N3977" t="s">
        <v>35</v>
      </c>
      <c r="P3977" cm="1">
        <f t="array" ref="P397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977" s="19" t="s">
        <v>406</v>
      </c>
    </row>
    <row r="3978" spans="2:18" hidden="1">
      <c r="B3978" t="s">
        <v>63</v>
      </c>
      <c r="C3978" t="s">
        <v>27</v>
      </c>
      <c r="D3978" t="s">
        <v>30</v>
      </c>
      <c r="E3978" t="s">
        <v>1720</v>
      </c>
      <c r="F3978" t="s">
        <v>1721</v>
      </c>
      <c r="G3978" t="s">
        <v>68</v>
      </c>
      <c r="H3978">
        <v>1</v>
      </c>
      <c r="I3978" t="s">
        <v>227</v>
      </c>
      <c r="J3978" t="s">
        <v>228</v>
      </c>
      <c r="K3978" t="s">
        <v>23</v>
      </c>
      <c r="L3978">
        <v>0.64600000000000002</v>
      </c>
      <c r="M3978" t="s">
        <v>29</v>
      </c>
      <c r="N3978" t="s">
        <v>41</v>
      </c>
      <c r="P3978" cm="1">
        <f t="array" ref="P397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978" s="19" t="s">
        <v>406</v>
      </c>
    </row>
    <row r="3979" spans="2:18" hidden="1">
      <c r="B3979" t="s">
        <v>64</v>
      </c>
      <c r="C3979" t="s">
        <v>26</v>
      </c>
      <c r="D3979" t="s">
        <v>905</v>
      </c>
      <c r="E3979" t="s">
        <v>1731</v>
      </c>
      <c r="F3979" t="s">
        <v>1732</v>
      </c>
      <c r="G3979" t="s">
        <v>68</v>
      </c>
      <c r="H3979">
        <v>1</v>
      </c>
      <c r="I3979" t="s">
        <v>229</v>
      </c>
      <c r="J3979" t="s">
        <v>230</v>
      </c>
      <c r="K3979" t="s">
        <v>23</v>
      </c>
      <c r="L3979">
        <v>2.2599999999999998</v>
      </c>
      <c r="M3979" t="s">
        <v>28</v>
      </c>
      <c r="N3979" t="s">
        <v>36</v>
      </c>
      <c r="P3979" cm="1">
        <f t="array" ref="P39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79" s="19" t="s">
        <v>406</v>
      </c>
    </row>
    <row r="3980" spans="2:18" hidden="1">
      <c r="B3980" t="s">
        <v>64</v>
      </c>
      <c r="C3980" t="s">
        <v>26</v>
      </c>
      <c r="D3980" t="s">
        <v>905</v>
      </c>
      <c r="E3980" t="s">
        <v>1731</v>
      </c>
      <c r="F3980" t="s">
        <v>1732</v>
      </c>
      <c r="G3980" t="s">
        <v>68</v>
      </c>
      <c r="H3980">
        <v>1</v>
      </c>
      <c r="I3980" t="s">
        <v>1733</v>
      </c>
      <c r="J3980" t="s">
        <v>1734</v>
      </c>
      <c r="K3980" t="s">
        <v>68</v>
      </c>
      <c r="L3980">
        <v>1</v>
      </c>
      <c r="M3980" t="s">
        <v>28</v>
      </c>
      <c r="N3980" t="s">
        <v>30</v>
      </c>
      <c r="P3980" cm="1">
        <f t="array" ref="P39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80" s="19" t="s">
        <v>406</v>
      </c>
    </row>
    <row r="3981" spans="2:18" hidden="1">
      <c r="B3981" t="s">
        <v>64</v>
      </c>
      <c r="C3981" t="s">
        <v>26</v>
      </c>
      <c r="D3981" t="s">
        <v>905</v>
      </c>
      <c r="E3981" t="s">
        <v>1731</v>
      </c>
      <c r="F3981" t="s">
        <v>1732</v>
      </c>
      <c r="G3981" t="s">
        <v>68</v>
      </c>
      <c r="H3981">
        <v>1</v>
      </c>
      <c r="I3981" t="s">
        <v>1722</v>
      </c>
      <c r="J3981" t="s">
        <v>1723</v>
      </c>
      <c r="K3981" t="s">
        <v>68</v>
      </c>
      <c r="L3981">
        <v>1</v>
      </c>
      <c r="M3981" t="s">
        <v>29</v>
      </c>
      <c r="N3981" t="s">
        <v>43</v>
      </c>
      <c r="P3981" cm="1">
        <f t="array" ref="P39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81" s="19" t="s">
        <v>406</v>
      </c>
    </row>
    <row r="3982" spans="2:18" hidden="1">
      <c r="B3982" t="s">
        <v>64</v>
      </c>
      <c r="C3982" t="s">
        <v>26</v>
      </c>
      <c r="D3982" t="s">
        <v>905</v>
      </c>
      <c r="E3982" t="s">
        <v>1731</v>
      </c>
      <c r="F3982" t="s">
        <v>1732</v>
      </c>
      <c r="G3982" t="s">
        <v>68</v>
      </c>
      <c r="H3982">
        <v>1</v>
      </c>
      <c r="I3982" t="s">
        <v>1307</v>
      </c>
      <c r="J3982" t="s">
        <v>1308</v>
      </c>
      <c r="K3982" t="s">
        <v>68</v>
      </c>
      <c r="L3982">
        <v>1</v>
      </c>
      <c r="M3982" t="s">
        <v>29</v>
      </c>
      <c r="N3982" t="s">
        <v>42</v>
      </c>
      <c r="P3982" cm="1">
        <f t="array" ref="P39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82" s="19" t="s">
        <v>406</v>
      </c>
    </row>
    <row r="3983" spans="2:18" hidden="1">
      <c r="B3983" t="s">
        <v>64</v>
      </c>
      <c r="C3983" t="s">
        <v>26</v>
      </c>
      <c r="D3983" t="s">
        <v>905</v>
      </c>
      <c r="E3983" t="s">
        <v>1731</v>
      </c>
      <c r="F3983" t="s">
        <v>1732</v>
      </c>
      <c r="G3983" t="s">
        <v>512</v>
      </c>
      <c r="H3983">
        <v>1</v>
      </c>
      <c r="I3983" s="33" t="s">
        <v>1724</v>
      </c>
      <c r="J3983" s="34" t="s">
        <v>1809</v>
      </c>
      <c r="K3983" t="s">
        <v>512</v>
      </c>
      <c r="L3983">
        <v>1</v>
      </c>
      <c r="M3983" t="s">
        <v>29</v>
      </c>
      <c r="N3983" t="s">
        <v>19</v>
      </c>
      <c r="P3983" cm="1">
        <f t="array" ref="P39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83" s="19" t="s">
        <v>406</v>
      </c>
    </row>
    <row r="3984" spans="2:18" hidden="1">
      <c r="B3984" t="s">
        <v>64</v>
      </c>
      <c r="C3984" t="s">
        <v>26</v>
      </c>
      <c r="D3984" t="s">
        <v>905</v>
      </c>
      <c r="E3984" t="s">
        <v>1731</v>
      </c>
      <c r="F3984" t="s">
        <v>1732</v>
      </c>
      <c r="G3984" t="s">
        <v>512</v>
      </c>
      <c r="H3984">
        <v>1</v>
      </c>
      <c r="I3984" t="s">
        <v>1725</v>
      </c>
      <c r="J3984" t="s">
        <v>1726</v>
      </c>
      <c r="K3984" t="s">
        <v>512</v>
      </c>
      <c r="L3984">
        <v>1</v>
      </c>
      <c r="M3984" t="s">
        <v>29</v>
      </c>
      <c r="N3984" t="s">
        <v>19</v>
      </c>
      <c r="P3984" cm="1">
        <f t="array" ref="P39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84" s="19" t="s">
        <v>406</v>
      </c>
    </row>
    <row r="3985" spans="2:18" hidden="1">
      <c r="B3985" t="s">
        <v>64</v>
      </c>
      <c r="C3985" t="s">
        <v>26</v>
      </c>
      <c r="D3985" t="s">
        <v>905</v>
      </c>
      <c r="E3985" t="s">
        <v>1731</v>
      </c>
      <c r="F3985" t="s">
        <v>1732</v>
      </c>
      <c r="G3985" t="s">
        <v>512</v>
      </c>
      <c r="H3985">
        <v>1</v>
      </c>
      <c r="I3985" t="s">
        <v>752</v>
      </c>
      <c r="J3985" t="s">
        <v>955</v>
      </c>
      <c r="K3985" t="s">
        <v>512</v>
      </c>
      <c r="L3985">
        <v>1</v>
      </c>
      <c r="M3985" t="s">
        <v>29</v>
      </c>
      <c r="N3985" t="s">
        <v>19</v>
      </c>
      <c r="P3985" cm="1">
        <f t="array" ref="P39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85" s="19" t="s">
        <v>406</v>
      </c>
    </row>
    <row r="3986" spans="2:18" hidden="1">
      <c r="B3986" t="s">
        <v>64</v>
      </c>
      <c r="C3986" t="s">
        <v>26</v>
      </c>
      <c r="D3986" t="s">
        <v>905</v>
      </c>
      <c r="E3986" t="s">
        <v>1731</v>
      </c>
      <c r="F3986" t="s">
        <v>1732</v>
      </c>
      <c r="G3986" t="s">
        <v>512</v>
      </c>
      <c r="H3986">
        <v>1</v>
      </c>
      <c r="I3986" t="s">
        <v>753</v>
      </c>
      <c r="J3986" t="s">
        <v>956</v>
      </c>
      <c r="K3986" t="s">
        <v>512</v>
      </c>
      <c r="L3986">
        <v>1</v>
      </c>
      <c r="M3986" t="s">
        <v>29</v>
      </c>
      <c r="N3986" t="s">
        <v>19</v>
      </c>
      <c r="P3986" cm="1">
        <f t="array" ref="P39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86" s="19" t="s">
        <v>406</v>
      </c>
    </row>
    <row r="3987" spans="2:18" hidden="1">
      <c r="B3987" t="s">
        <v>63</v>
      </c>
      <c r="C3987" t="s">
        <v>27</v>
      </c>
      <c r="D3987" t="s">
        <v>30</v>
      </c>
      <c r="E3987" t="s">
        <v>1733</v>
      </c>
      <c r="F3987" t="s">
        <v>1734</v>
      </c>
      <c r="G3987" t="s">
        <v>512</v>
      </c>
      <c r="H3987">
        <v>1</v>
      </c>
      <c r="I3987" t="s">
        <v>1322</v>
      </c>
      <c r="J3987" t="s">
        <v>1323</v>
      </c>
      <c r="K3987" t="s">
        <v>512</v>
      </c>
      <c r="L3987">
        <v>3</v>
      </c>
      <c r="M3987" t="s">
        <v>29</v>
      </c>
      <c r="N3987" t="s">
        <v>19</v>
      </c>
      <c r="P3987" cm="1">
        <f t="array" ref="P3987">IF(BOM_NOUR[[#This Row],[STAGE]]="05.Assembly",
SUMPRODUCT(--(BOM_NOUR[[#This Row],[STAGE]]=TW_T[STAGE])*(BOM_NOUR[[#This Row],[Mgroup]]=TW_T[Mgroup]),TW_T[TW]),
SUMPRODUCT(--(BOM_NOUR[[#This Row],[STAGE]]=TW_T[STAGE]),TW_T[TW]))</f>
        <v>0</v>
      </c>
      <c r="R3987" s="19" t="s">
        <v>406</v>
      </c>
    </row>
    <row r="3988" spans="2:18" hidden="1">
      <c r="B3988" t="s">
        <v>63</v>
      </c>
      <c r="C3988" t="s">
        <v>27</v>
      </c>
      <c r="D3988" t="s">
        <v>30</v>
      </c>
      <c r="E3988" t="s">
        <v>1733</v>
      </c>
      <c r="F3988" t="s">
        <v>1734</v>
      </c>
      <c r="G3988" t="s">
        <v>68</v>
      </c>
      <c r="H3988">
        <v>1</v>
      </c>
      <c r="I3988" t="s">
        <v>1565</v>
      </c>
      <c r="J3988" t="s">
        <v>1566</v>
      </c>
      <c r="K3988" t="s">
        <v>68</v>
      </c>
      <c r="L3988">
        <v>24</v>
      </c>
      <c r="M3988" t="s">
        <v>28</v>
      </c>
      <c r="N3988" t="s">
        <v>32</v>
      </c>
      <c r="P3988" cm="1">
        <f t="array" ref="P398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88" s="19" t="s">
        <v>406</v>
      </c>
    </row>
    <row r="3989" spans="2:18" hidden="1">
      <c r="B3989" t="s">
        <v>63</v>
      </c>
      <c r="C3989" t="s">
        <v>27</v>
      </c>
      <c r="D3989" t="s">
        <v>30</v>
      </c>
      <c r="E3989" t="s">
        <v>1733</v>
      </c>
      <c r="F3989" t="s">
        <v>1734</v>
      </c>
      <c r="G3989" t="s">
        <v>68</v>
      </c>
      <c r="H3989">
        <v>1</v>
      </c>
      <c r="I3989" t="s">
        <v>1569</v>
      </c>
      <c r="J3989" t="s">
        <v>1570</v>
      </c>
      <c r="K3989" t="s">
        <v>68</v>
      </c>
      <c r="L3989">
        <v>24</v>
      </c>
      <c r="M3989" t="s">
        <v>28</v>
      </c>
      <c r="N3989" t="s">
        <v>32</v>
      </c>
      <c r="P3989" cm="1">
        <f t="array" ref="P398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89" s="19" t="s">
        <v>406</v>
      </c>
    </row>
    <row r="3990" spans="2:18" hidden="1">
      <c r="B3990" t="s">
        <v>63</v>
      </c>
      <c r="C3990" t="s">
        <v>27</v>
      </c>
      <c r="D3990" t="s">
        <v>30</v>
      </c>
      <c r="E3990" t="s">
        <v>1733</v>
      </c>
      <c r="F3990" t="s">
        <v>1734</v>
      </c>
      <c r="G3990" t="s">
        <v>68</v>
      </c>
      <c r="H3990">
        <v>1</v>
      </c>
      <c r="I3990" t="s">
        <v>247</v>
      </c>
      <c r="J3990" t="s">
        <v>1254</v>
      </c>
      <c r="K3990" t="s">
        <v>106</v>
      </c>
      <c r="L3990">
        <v>0.60170000000000001</v>
      </c>
      <c r="M3990" t="s">
        <v>29</v>
      </c>
      <c r="N3990" t="s">
        <v>38</v>
      </c>
      <c r="P3990" cm="1">
        <f t="array" ref="P399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3990" s="19" t="s">
        <v>406</v>
      </c>
    </row>
    <row r="3991" spans="2:18" hidden="1">
      <c r="B3991" t="s">
        <v>63</v>
      </c>
      <c r="C3991" t="s">
        <v>27</v>
      </c>
      <c r="D3991" t="s">
        <v>30</v>
      </c>
      <c r="E3991" t="s">
        <v>1733</v>
      </c>
      <c r="F3991" t="s">
        <v>1734</v>
      </c>
      <c r="G3991" t="s">
        <v>68</v>
      </c>
      <c r="H3991">
        <v>1</v>
      </c>
      <c r="I3991" t="s">
        <v>1727</v>
      </c>
      <c r="J3991" t="s">
        <v>1728</v>
      </c>
      <c r="K3991" t="s">
        <v>68</v>
      </c>
      <c r="L3991">
        <v>1</v>
      </c>
      <c r="M3991" t="s">
        <v>29</v>
      </c>
      <c r="N3991" t="s">
        <v>34</v>
      </c>
      <c r="P3991" cm="1">
        <f t="array" ref="P399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3991" s="19" t="s">
        <v>406</v>
      </c>
    </row>
    <row r="3992" spans="2:18" hidden="1">
      <c r="B3992" t="s">
        <v>63</v>
      </c>
      <c r="C3992" t="s">
        <v>27</v>
      </c>
      <c r="D3992" t="s">
        <v>30</v>
      </c>
      <c r="E3992" t="s">
        <v>1733</v>
      </c>
      <c r="F3992" t="s">
        <v>1734</v>
      </c>
      <c r="G3992" t="s">
        <v>68</v>
      </c>
      <c r="H3992">
        <v>1</v>
      </c>
      <c r="I3992" t="s">
        <v>1735</v>
      </c>
      <c r="J3992" t="s">
        <v>1736</v>
      </c>
      <c r="K3992" t="s">
        <v>68</v>
      </c>
      <c r="L3992">
        <v>1</v>
      </c>
      <c r="M3992" t="s">
        <v>29</v>
      </c>
      <c r="N3992" t="s">
        <v>35</v>
      </c>
      <c r="P3992" cm="1">
        <f t="array" ref="P399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3992" s="19" t="s">
        <v>406</v>
      </c>
    </row>
    <row r="3993" spans="2:18" hidden="1">
      <c r="B3993" t="s">
        <v>63</v>
      </c>
      <c r="C3993" t="s">
        <v>27</v>
      </c>
      <c r="D3993" t="s">
        <v>30</v>
      </c>
      <c r="E3993" t="s">
        <v>1733</v>
      </c>
      <c r="F3993" t="s">
        <v>1734</v>
      </c>
      <c r="G3993" t="s">
        <v>68</v>
      </c>
      <c r="H3993">
        <v>1</v>
      </c>
      <c r="I3993" t="s">
        <v>227</v>
      </c>
      <c r="J3993" t="s">
        <v>228</v>
      </c>
      <c r="K3993" t="s">
        <v>23</v>
      </c>
      <c r="L3993">
        <v>0.64600000000000002</v>
      </c>
      <c r="M3993" t="s">
        <v>29</v>
      </c>
      <c r="N3993" t="s">
        <v>41</v>
      </c>
      <c r="P3993" cm="1">
        <f t="array" ref="P399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3993" s="19" t="s">
        <v>406</v>
      </c>
    </row>
    <row r="3994" spans="2:18" hidden="1">
      <c r="B3994" t="s">
        <v>64</v>
      </c>
      <c r="C3994" t="s">
        <v>26</v>
      </c>
      <c r="D3994" t="s">
        <v>905</v>
      </c>
      <c r="E3994" t="s">
        <v>1737</v>
      </c>
      <c r="F3994" t="s">
        <v>1578</v>
      </c>
      <c r="G3994" t="s">
        <v>68</v>
      </c>
      <c r="H3994">
        <v>1</v>
      </c>
      <c r="I3994" t="s">
        <v>229</v>
      </c>
      <c r="J3994" t="s">
        <v>230</v>
      </c>
      <c r="K3994" t="s">
        <v>23</v>
      </c>
      <c r="L3994">
        <v>2.74</v>
      </c>
      <c r="M3994" t="s">
        <v>28</v>
      </c>
      <c r="N3994" t="s">
        <v>36</v>
      </c>
      <c r="P3994" cm="1">
        <f t="array" ref="P39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94" s="19" t="s">
        <v>406</v>
      </c>
    </row>
    <row r="3995" spans="2:18" hidden="1">
      <c r="B3995" t="s">
        <v>64</v>
      </c>
      <c r="C3995" t="s">
        <v>26</v>
      </c>
      <c r="D3995" t="s">
        <v>905</v>
      </c>
      <c r="E3995" t="s">
        <v>1737</v>
      </c>
      <c r="F3995" t="s">
        <v>1578</v>
      </c>
      <c r="G3995" t="s">
        <v>68</v>
      </c>
      <c r="H3995">
        <v>1</v>
      </c>
      <c r="I3995" t="s">
        <v>1579</v>
      </c>
      <c r="J3995" t="s">
        <v>1580</v>
      </c>
      <c r="K3995" t="s">
        <v>68</v>
      </c>
      <c r="L3995">
        <v>1</v>
      </c>
      <c r="M3995" t="s">
        <v>28</v>
      </c>
      <c r="N3995" t="s">
        <v>30</v>
      </c>
      <c r="P3995" cm="1">
        <f t="array" ref="P39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95" s="19" t="s">
        <v>406</v>
      </c>
    </row>
    <row r="3996" spans="2:18" hidden="1">
      <c r="B3996" t="s">
        <v>64</v>
      </c>
      <c r="C3996" t="s">
        <v>26</v>
      </c>
      <c r="D3996" t="s">
        <v>905</v>
      </c>
      <c r="E3996" t="s">
        <v>1737</v>
      </c>
      <c r="F3996" t="s">
        <v>1578</v>
      </c>
      <c r="G3996" t="s">
        <v>68</v>
      </c>
      <c r="H3996">
        <v>1</v>
      </c>
      <c r="I3996" t="s">
        <v>1738</v>
      </c>
      <c r="J3996" t="s">
        <v>1739</v>
      </c>
      <c r="K3996" t="s">
        <v>68</v>
      </c>
      <c r="L3996">
        <v>1</v>
      </c>
      <c r="M3996" t="s">
        <v>29</v>
      </c>
      <c r="N3996" t="s">
        <v>43</v>
      </c>
      <c r="P3996" cm="1">
        <f t="array" ref="P39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96" s="19" t="s">
        <v>406</v>
      </c>
    </row>
    <row r="3997" spans="2:18" hidden="1">
      <c r="B3997" t="s">
        <v>64</v>
      </c>
      <c r="C3997" t="s">
        <v>26</v>
      </c>
      <c r="D3997" t="s">
        <v>905</v>
      </c>
      <c r="E3997" t="s">
        <v>1737</v>
      </c>
      <c r="F3997" t="s">
        <v>1578</v>
      </c>
      <c r="G3997" t="s">
        <v>68</v>
      </c>
      <c r="H3997">
        <v>1</v>
      </c>
      <c r="I3997" t="s">
        <v>1307</v>
      </c>
      <c r="J3997" t="s">
        <v>1308</v>
      </c>
      <c r="K3997" t="s">
        <v>68</v>
      </c>
      <c r="L3997">
        <v>1</v>
      </c>
      <c r="M3997" t="s">
        <v>29</v>
      </c>
      <c r="N3997" t="s">
        <v>42</v>
      </c>
      <c r="P3997" cm="1">
        <f t="array" ref="P39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97" s="19" t="s">
        <v>406</v>
      </c>
    </row>
    <row r="3998" spans="2:18" hidden="1">
      <c r="B3998" t="s">
        <v>64</v>
      </c>
      <c r="C3998" t="s">
        <v>26</v>
      </c>
      <c r="D3998" t="s">
        <v>905</v>
      </c>
      <c r="E3998" t="s">
        <v>1737</v>
      </c>
      <c r="F3998" t="s">
        <v>1578</v>
      </c>
      <c r="G3998" t="s">
        <v>512</v>
      </c>
      <c r="H3998">
        <v>1</v>
      </c>
      <c r="I3998" t="s">
        <v>1740</v>
      </c>
      <c r="J3998" t="s">
        <v>1741</v>
      </c>
      <c r="K3998" t="s">
        <v>512</v>
      </c>
      <c r="L3998">
        <v>1</v>
      </c>
      <c r="M3998" t="s">
        <v>29</v>
      </c>
      <c r="N3998" t="s">
        <v>19</v>
      </c>
      <c r="P3998" cm="1">
        <f t="array" ref="P39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98" s="19" t="s">
        <v>406</v>
      </c>
    </row>
    <row r="3999" spans="2:18" hidden="1">
      <c r="B3999" t="s">
        <v>64</v>
      </c>
      <c r="C3999" t="s">
        <v>26</v>
      </c>
      <c r="D3999" t="s">
        <v>905</v>
      </c>
      <c r="E3999" t="s">
        <v>1737</v>
      </c>
      <c r="F3999" t="s">
        <v>1578</v>
      </c>
      <c r="G3999" t="s">
        <v>512</v>
      </c>
      <c r="H3999">
        <v>1</v>
      </c>
      <c r="I3999" t="s">
        <v>1742</v>
      </c>
      <c r="J3999" t="s">
        <v>1743</v>
      </c>
      <c r="K3999" t="s">
        <v>512</v>
      </c>
      <c r="L3999">
        <v>1</v>
      </c>
      <c r="M3999" t="s">
        <v>29</v>
      </c>
      <c r="N3999" t="s">
        <v>19</v>
      </c>
      <c r="P3999" cm="1">
        <f t="array" ref="P39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3999" s="19" t="s">
        <v>406</v>
      </c>
    </row>
    <row r="4000" spans="2:18" hidden="1">
      <c r="B4000" t="s">
        <v>64</v>
      </c>
      <c r="C4000" t="s">
        <v>26</v>
      </c>
      <c r="D4000" t="s">
        <v>905</v>
      </c>
      <c r="E4000" t="s">
        <v>1737</v>
      </c>
      <c r="F4000" t="s">
        <v>1578</v>
      </c>
      <c r="G4000" t="s">
        <v>512</v>
      </c>
      <c r="H4000">
        <v>1</v>
      </c>
      <c r="I4000" t="s">
        <v>752</v>
      </c>
      <c r="J4000" t="s">
        <v>955</v>
      </c>
      <c r="K4000" t="s">
        <v>512</v>
      </c>
      <c r="L4000">
        <v>1</v>
      </c>
      <c r="M4000" t="s">
        <v>29</v>
      </c>
      <c r="N4000" t="s">
        <v>19</v>
      </c>
      <c r="P4000" cm="1">
        <f t="array" ref="P40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00" s="19" t="s">
        <v>406</v>
      </c>
    </row>
    <row r="4001" spans="2:18" hidden="1">
      <c r="B4001" t="s">
        <v>64</v>
      </c>
      <c r="C4001" t="s">
        <v>26</v>
      </c>
      <c r="D4001" t="s">
        <v>905</v>
      </c>
      <c r="E4001" t="s">
        <v>1737</v>
      </c>
      <c r="F4001" t="s">
        <v>1578</v>
      </c>
      <c r="G4001" t="s">
        <v>512</v>
      </c>
      <c r="H4001">
        <v>1</v>
      </c>
      <c r="I4001" t="s">
        <v>753</v>
      </c>
      <c r="J4001" t="s">
        <v>956</v>
      </c>
      <c r="K4001" t="s">
        <v>512</v>
      </c>
      <c r="L4001">
        <v>1</v>
      </c>
      <c r="M4001" t="s">
        <v>29</v>
      </c>
      <c r="N4001" t="s">
        <v>19</v>
      </c>
      <c r="P4001" cm="1">
        <f t="array" ref="P40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01" s="19" t="s">
        <v>406</v>
      </c>
    </row>
    <row r="4002" spans="2:18" hidden="1">
      <c r="B4002" t="s">
        <v>63</v>
      </c>
      <c r="C4002" t="s">
        <v>27</v>
      </c>
      <c r="D4002" t="s">
        <v>30</v>
      </c>
      <c r="E4002" t="s">
        <v>1579</v>
      </c>
      <c r="F4002" t="s">
        <v>1580</v>
      </c>
      <c r="G4002" t="s">
        <v>512</v>
      </c>
      <c r="H4002">
        <v>1</v>
      </c>
      <c r="I4002" t="s">
        <v>1322</v>
      </c>
      <c r="J4002" t="s">
        <v>1323</v>
      </c>
      <c r="K4002" t="s">
        <v>512</v>
      </c>
      <c r="L4002">
        <v>3</v>
      </c>
      <c r="M4002" t="s">
        <v>29</v>
      </c>
      <c r="N4002" t="s">
        <v>19</v>
      </c>
      <c r="P4002" cm="1">
        <f t="array" ref="P4002">IF(BOM_NOUR[[#This Row],[STAGE]]="05.Assembly",
SUMPRODUCT(--(BOM_NOUR[[#This Row],[STAGE]]=TW_T[STAGE])*(BOM_NOUR[[#This Row],[Mgroup]]=TW_T[Mgroup]),TW_T[TW]),
SUMPRODUCT(--(BOM_NOUR[[#This Row],[STAGE]]=TW_T[STAGE]),TW_T[TW]))</f>
        <v>0</v>
      </c>
      <c r="R4002" s="19" t="s">
        <v>406</v>
      </c>
    </row>
    <row r="4003" spans="2:18" hidden="1">
      <c r="B4003" t="s">
        <v>63</v>
      </c>
      <c r="C4003" t="s">
        <v>27</v>
      </c>
      <c r="D4003" t="s">
        <v>30</v>
      </c>
      <c r="E4003" t="s">
        <v>1579</v>
      </c>
      <c r="F4003" t="s">
        <v>1580</v>
      </c>
      <c r="G4003" t="s">
        <v>68</v>
      </c>
      <c r="H4003">
        <v>1</v>
      </c>
      <c r="I4003" t="s">
        <v>1565</v>
      </c>
      <c r="J4003" t="s">
        <v>1566</v>
      </c>
      <c r="K4003" t="s">
        <v>68</v>
      </c>
      <c r="L4003">
        <v>24</v>
      </c>
      <c r="M4003" t="s">
        <v>28</v>
      </c>
      <c r="N4003" t="s">
        <v>32</v>
      </c>
      <c r="P4003" cm="1">
        <f t="array" ref="P400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03" s="19" t="s">
        <v>406</v>
      </c>
    </row>
    <row r="4004" spans="2:18" hidden="1">
      <c r="B4004" t="s">
        <v>63</v>
      </c>
      <c r="C4004" t="s">
        <v>27</v>
      </c>
      <c r="D4004" t="s">
        <v>30</v>
      </c>
      <c r="E4004" t="s">
        <v>1579</v>
      </c>
      <c r="F4004" t="s">
        <v>1580</v>
      </c>
      <c r="G4004" t="s">
        <v>68</v>
      </c>
      <c r="H4004">
        <v>1</v>
      </c>
      <c r="I4004" t="s">
        <v>1569</v>
      </c>
      <c r="J4004" t="s">
        <v>1570</v>
      </c>
      <c r="K4004" t="s">
        <v>68</v>
      </c>
      <c r="L4004">
        <v>30</v>
      </c>
      <c r="M4004" t="s">
        <v>28</v>
      </c>
      <c r="N4004" t="s">
        <v>32</v>
      </c>
      <c r="P4004" cm="1">
        <f t="array" ref="P400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04" s="19" t="s">
        <v>406</v>
      </c>
    </row>
    <row r="4005" spans="2:18" hidden="1">
      <c r="B4005" t="s">
        <v>63</v>
      </c>
      <c r="C4005" t="s">
        <v>27</v>
      </c>
      <c r="D4005" t="s">
        <v>30</v>
      </c>
      <c r="E4005" t="s">
        <v>1579</v>
      </c>
      <c r="F4005" t="s">
        <v>1580</v>
      </c>
      <c r="G4005" t="s">
        <v>68</v>
      </c>
      <c r="H4005">
        <v>1</v>
      </c>
      <c r="I4005" t="s">
        <v>247</v>
      </c>
      <c r="J4005" t="s">
        <v>1254</v>
      </c>
      <c r="K4005" t="s">
        <v>106</v>
      </c>
      <c r="L4005">
        <v>0.80227000000000004</v>
      </c>
      <c r="M4005" t="s">
        <v>29</v>
      </c>
      <c r="N4005" t="s">
        <v>38</v>
      </c>
      <c r="P4005" cm="1">
        <f t="array" ref="P400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05" s="19" t="s">
        <v>406</v>
      </c>
    </row>
    <row r="4006" spans="2:18" hidden="1">
      <c r="B4006" t="s">
        <v>63</v>
      </c>
      <c r="C4006" t="s">
        <v>27</v>
      </c>
      <c r="D4006" t="s">
        <v>30</v>
      </c>
      <c r="E4006" t="s">
        <v>1579</v>
      </c>
      <c r="F4006" t="s">
        <v>1580</v>
      </c>
      <c r="G4006" t="s">
        <v>68</v>
      </c>
      <c r="H4006">
        <v>1</v>
      </c>
      <c r="I4006" t="s">
        <v>1744</v>
      </c>
      <c r="J4006" t="s">
        <v>1745</v>
      </c>
      <c r="K4006" t="s">
        <v>68</v>
      </c>
      <c r="L4006">
        <v>1</v>
      </c>
      <c r="M4006" t="s">
        <v>29</v>
      </c>
      <c r="N4006" t="s">
        <v>34</v>
      </c>
      <c r="P4006" cm="1">
        <f t="array" ref="P400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4006" s="19" t="s">
        <v>406</v>
      </c>
    </row>
    <row r="4007" spans="2:18" hidden="1">
      <c r="B4007" t="s">
        <v>63</v>
      </c>
      <c r="C4007" t="s">
        <v>27</v>
      </c>
      <c r="D4007" t="s">
        <v>30</v>
      </c>
      <c r="E4007" t="s">
        <v>1579</v>
      </c>
      <c r="F4007" t="s">
        <v>1580</v>
      </c>
      <c r="G4007" t="s">
        <v>68</v>
      </c>
      <c r="H4007">
        <v>1</v>
      </c>
      <c r="I4007" t="s">
        <v>1746</v>
      </c>
      <c r="J4007" t="s">
        <v>1747</v>
      </c>
      <c r="K4007" t="s">
        <v>68</v>
      </c>
      <c r="L4007">
        <v>1</v>
      </c>
      <c r="M4007" t="s">
        <v>29</v>
      </c>
      <c r="N4007" t="s">
        <v>35</v>
      </c>
      <c r="P4007" cm="1">
        <f t="array" ref="P400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4007" s="19" t="s">
        <v>406</v>
      </c>
    </row>
    <row r="4008" spans="2:18" hidden="1">
      <c r="B4008" t="s">
        <v>63</v>
      </c>
      <c r="C4008" t="s">
        <v>27</v>
      </c>
      <c r="D4008" t="s">
        <v>30</v>
      </c>
      <c r="E4008" t="s">
        <v>1579</v>
      </c>
      <c r="F4008" t="s">
        <v>1580</v>
      </c>
      <c r="G4008" t="s">
        <v>68</v>
      </c>
      <c r="H4008">
        <v>1</v>
      </c>
      <c r="I4008" t="s">
        <v>227</v>
      </c>
      <c r="J4008" t="s">
        <v>228</v>
      </c>
      <c r="K4008" t="s">
        <v>23</v>
      </c>
      <c r="L4008">
        <v>0.75</v>
      </c>
      <c r="M4008" t="s">
        <v>29</v>
      </c>
      <c r="N4008" t="s">
        <v>41</v>
      </c>
      <c r="P4008" cm="1">
        <f t="array" ref="P400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4008" s="19" t="s">
        <v>406</v>
      </c>
    </row>
    <row r="4009" spans="2:18" hidden="1">
      <c r="B4009" t="s">
        <v>64</v>
      </c>
      <c r="C4009" t="s">
        <v>26</v>
      </c>
      <c r="D4009" t="s">
        <v>905</v>
      </c>
      <c r="E4009" t="s">
        <v>1748</v>
      </c>
      <c r="F4009" t="s">
        <v>395</v>
      </c>
      <c r="G4009" t="s">
        <v>68</v>
      </c>
      <c r="H4009">
        <v>1</v>
      </c>
      <c r="I4009" t="s">
        <v>1611</v>
      </c>
      <c r="J4009" t="s">
        <v>1612</v>
      </c>
      <c r="K4009" t="s">
        <v>68</v>
      </c>
      <c r="L4009">
        <v>1</v>
      </c>
      <c r="M4009" t="s">
        <v>29</v>
      </c>
      <c r="N4009" t="s">
        <v>42</v>
      </c>
      <c r="P4009" cm="1">
        <f t="array" ref="P40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09" s="19" t="s">
        <v>406</v>
      </c>
    </row>
    <row r="4010" spans="2:18" hidden="1">
      <c r="B4010" t="s">
        <v>64</v>
      </c>
      <c r="C4010" t="s">
        <v>26</v>
      </c>
      <c r="D4010" t="s">
        <v>905</v>
      </c>
      <c r="E4010" t="s">
        <v>1748</v>
      </c>
      <c r="F4010" t="s">
        <v>395</v>
      </c>
      <c r="G4010" t="s">
        <v>68</v>
      </c>
      <c r="H4010">
        <v>1</v>
      </c>
      <c r="I4010" t="s">
        <v>229</v>
      </c>
      <c r="J4010" t="s">
        <v>230</v>
      </c>
      <c r="K4010" t="s">
        <v>23</v>
      </c>
      <c r="L4010">
        <v>4.3</v>
      </c>
      <c r="M4010" t="s">
        <v>28</v>
      </c>
      <c r="N4010" t="s">
        <v>36</v>
      </c>
      <c r="P4010" cm="1">
        <f t="array" ref="P40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10" s="19" t="s">
        <v>406</v>
      </c>
    </row>
    <row r="4011" spans="2:18" hidden="1">
      <c r="B4011" t="s">
        <v>64</v>
      </c>
      <c r="C4011" t="s">
        <v>26</v>
      </c>
      <c r="D4011" t="s">
        <v>905</v>
      </c>
      <c r="E4011" t="s">
        <v>1748</v>
      </c>
      <c r="F4011" t="s">
        <v>395</v>
      </c>
      <c r="G4011" t="s">
        <v>68</v>
      </c>
      <c r="H4011">
        <v>1</v>
      </c>
      <c r="I4011" t="s">
        <v>1749</v>
      </c>
      <c r="J4011" t="s">
        <v>395</v>
      </c>
      <c r="K4011" t="s">
        <v>68</v>
      </c>
      <c r="L4011">
        <v>1</v>
      </c>
      <c r="M4011" t="s">
        <v>28</v>
      </c>
      <c r="N4011" t="s">
        <v>30</v>
      </c>
      <c r="P4011" cm="1">
        <f t="array" ref="P40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11" s="19" t="s">
        <v>406</v>
      </c>
    </row>
    <row r="4012" spans="2:18" hidden="1">
      <c r="B4012" t="s">
        <v>64</v>
      </c>
      <c r="C4012" t="s">
        <v>26</v>
      </c>
      <c r="D4012" t="s">
        <v>905</v>
      </c>
      <c r="E4012" t="s">
        <v>1748</v>
      </c>
      <c r="F4012" t="s">
        <v>395</v>
      </c>
      <c r="G4012" t="s">
        <v>68</v>
      </c>
      <c r="H4012">
        <v>1</v>
      </c>
      <c r="I4012" t="s">
        <v>977</v>
      </c>
      <c r="J4012" t="s">
        <v>978</v>
      </c>
      <c r="K4012" t="s">
        <v>68</v>
      </c>
      <c r="L4012">
        <v>1</v>
      </c>
      <c r="M4012" t="s">
        <v>29</v>
      </c>
      <c r="N4012" t="s">
        <v>43</v>
      </c>
      <c r="P4012" cm="1">
        <f t="array" ref="P40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12" s="19" t="s">
        <v>406</v>
      </c>
    </row>
    <row r="4013" spans="2:18" hidden="1">
      <c r="B4013" t="s">
        <v>64</v>
      </c>
      <c r="C4013" t="s">
        <v>26</v>
      </c>
      <c r="D4013" t="s">
        <v>905</v>
      </c>
      <c r="E4013" t="s">
        <v>1748</v>
      </c>
      <c r="F4013" t="s">
        <v>395</v>
      </c>
      <c r="G4013" t="s">
        <v>512</v>
      </c>
      <c r="H4013">
        <v>1</v>
      </c>
      <c r="I4013" t="s">
        <v>513</v>
      </c>
      <c r="J4013" t="s">
        <v>514</v>
      </c>
      <c r="K4013" t="s">
        <v>512</v>
      </c>
      <c r="L4013">
        <v>1</v>
      </c>
      <c r="M4013" t="s">
        <v>29</v>
      </c>
      <c r="N4013" t="s">
        <v>19</v>
      </c>
      <c r="P4013" cm="1">
        <f t="array" ref="P40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13" s="19" t="s">
        <v>406</v>
      </c>
    </row>
    <row r="4014" spans="2:18" hidden="1">
      <c r="B4014" t="s">
        <v>64</v>
      </c>
      <c r="C4014" t="s">
        <v>26</v>
      </c>
      <c r="D4014" t="s">
        <v>905</v>
      </c>
      <c r="E4014" t="s">
        <v>1748</v>
      </c>
      <c r="F4014" t="s">
        <v>395</v>
      </c>
      <c r="G4014" t="s">
        <v>512</v>
      </c>
      <c r="H4014">
        <v>1</v>
      </c>
      <c r="I4014" s="35" t="s">
        <v>1817</v>
      </c>
      <c r="J4014" t="s">
        <v>1750</v>
      </c>
      <c r="K4014" t="s">
        <v>512</v>
      </c>
      <c r="L4014">
        <v>1</v>
      </c>
      <c r="M4014" t="s">
        <v>29</v>
      </c>
      <c r="N4014" t="s">
        <v>19</v>
      </c>
      <c r="P4014" cm="1">
        <f t="array" ref="P40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14" s="19" t="s">
        <v>406</v>
      </c>
    </row>
    <row r="4015" spans="2:18" hidden="1">
      <c r="B4015" t="s">
        <v>64</v>
      </c>
      <c r="C4015" t="s">
        <v>26</v>
      </c>
      <c r="D4015" t="s">
        <v>905</v>
      </c>
      <c r="E4015" t="s">
        <v>1748</v>
      </c>
      <c r="F4015" t="s">
        <v>395</v>
      </c>
      <c r="G4015" t="s">
        <v>512</v>
      </c>
      <c r="H4015">
        <v>1</v>
      </c>
      <c r="I4015" t="s">
        <v>1819</v>
      </c>
      <c r="J4015" t="s">
        <v>1751</v>
      </c>
      <c r="K4015" t="s">
        <v>512</v>
      </c>
      <c r="L4015">
        <v>1</v>
      </c>
      <c r="M4015" t="s">
        <v>29</v>
      </c>
      <c r="N4015" t="s">
        <v>19</v>
      </c>
      <c r="P4015" cm="1">
        <f t="array" ref="P401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15" s="19" t="s">
        <v>406</v>
      </c>
    </row>
    <row r="4016" spans="2:18" hidden="1">
      <c r="B4016" t="s">
        <v>64</v>
      </c>
      <c r="C4016" t="s">
        <v>26</v>
      </c>
      <c r="D4016" t="s">
        <v>905</v>
      </c>
      <c r="E4016" t="s">
        <v>1748</v>
      </c>
      <c r="F4016" t="s">
        <v>395</v>
      </c>
      <c r="G4016" t="s">
        <v>512</v>
      </c>
      <c r="H4016">
        <v>1</v>
      </c>
      <c r="I4016" t="s">
        <v>759</v>
      </c>
      <c r="J4016" t="s">
        <v>1027</v>
      </c>
      <c r="K4016" t="s">
        <v>512</v>
      </c>
      <c r="L4016">
        <v>1</v>
      </c>
      <c r="M4016" t="s">
        <v>29</v>
      </c>
      <c r="N4016" t="s">
        <v>19</v>
      </c>
      <c r="P4016" cm="1">
        <f t="array" ref="P401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16" s="19" t="s">
        <v>406</v>
      </c>
    </row>
    <row r="4017" spans="2:18" hidden="1">
      <c r="B4017" t="s">
        <v>64</v>
      </c>
      <c r="C4017" t="s">
        <v>26</v>
      </c>
      <c r="D4017" t="s">
        <v>905</v>
      </c>
      <c r="E4017" t="s">
        <v>1748</v>
      </c>
      <c r="F4017" t="s">
        <v>395</v>
      </c>
      <c r="G4017" t="s">
        <v>512</v>
      </c>
      <c r="H4017">
        <v>1</v>
      </c>
      <c r="I4017" t="s">
        <v>760</v>
      </c>
      <c r="J4017" t="s">
        <v>1028</v>
      </c>
      <c r="K4017" t="s">
        <v>512</v>
      </c>
      <c r="L4017">
        <v>1</v>
      </c>
      <c r="M4017" t="s">
        <v>29</v>
      </c>
      <c r="N4017" t="s">
        <v>19</v>
      </c>
      <c r="P4017" cm="1">
        <f t="array" ref="P401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17" s="19" t="s">
        <v>406</v>
      </c>
    </row>
    <row r="4018" spans="2:18" hidden="1">
      <c r="B4018" t="s">
        <v>63</v>
      </c>
      <c r="C4018" t="s">
        <v>27</v>
      </c>
      <c r="D4018" t="s">
        <v>30</v>
      </c>
      <c r="E4018" t="s">
        <v>1749</v>
      </c>
      <c r="F4018" t="s">
        <v>395</v>
      </c>
      <c r="G4018" t="s">
        <v>68</v>
      </c>
      <c r="H4018">
        <v>1</v>
      </c>
      <c r="I4018" t="s">
        <v>91</v>
      </c>
      <c r="J4018" t="s">
        <v>233</v>
      </c>
      <c r="K4018" t="s">
        <v>68</v>
      </c>
      <c r="L4018">
        <v>36</v>
      </c>
      <c r="M4018" t="s">
        <v>28</v>
      </c>
      <c r="N4018" t="s">
        <v>31</v>
      </c>
      <c r="P4018" cm="1">
        <f t="array" ref="P401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18" s="19" t="s">
        <v>406</v>
      </c>
    </row>
    <row r="4019" spans="2:18" hidden="1">
      <c r="B4019" t="s">
        <v>63</v>
      </c>
      <c r="C4019" t="s">
        <v>27</v>
      </c>
      <c r="D4019" t="s">
        <v>30</v>
      </c>
      <c r="E4019" t="s">
        <v>1749</v>
      </c>
      <c r="F4019" t="s">
        <v>395</v>
      </c>
      <c r="G4019" t="s">
        <v>68</v>
      </c>
      <c r="H4019">
        <v>1</v>
      </c>
      <c r="I4019" t="s">
        <v>87</v>
      </c>
      <c r="J4019" t="s">
        <v>236</v>
      </c>
      <c r="K4019" t="s">
        <v>68</v>
      </c>
      <c r="L4019">
        <v>36</v>
      </c>
      <c r="M4019" t="s">
        <v>28</v>
      </c>
      <c r="N4019" t="s">
        <v>31</v>
      </c>
      <c r="P4019" cm="1">
        <f t="array" ref="P401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19" s="19" t="s">
        <v>406</v>
      </c>
    </row>
    <row r="4020" spans="2:18" hidden="1">
      <c r="B4020" t="s">
        <v>63</v>
      </c>
      <c r="C4020" t="s">
        <v>27</v>
      </c>
      <c r="D4020" t="s">
        <v>30</v>
      </c>
      <c r="E4020" t="s">
        <v>1749</v>
      </c>
      <c r="F4020" t="s">
        <v>395</v>
      </c>
      <c r="G4020" t="s">
        <v>68</v>
      </c>
      <c r="H4020">
        <v>1</v>
      </c>
      <c r="I4020" t="s">
        <v>250</v>
      </c>
      <c r="J4020" t="s">
        <v>1296</v>
      </c>
      <c r="K4020" t="s">
        <v>106</v>
      </c>
      <c r="L4020">
        <v>1.2867120000000001</v>
      </c>
      <c r="M4020" t="s">
        <v>29</v>
      </c>
      <c r="N4020" t="s">
        <v>38</v>
      </c>
      <c r="P4020" cm="1">
        <f t="array" ref="P402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20" s="19" t="s">
        <v>406</v>
      </c>
    </row>
    <row r="4021" spans="2:18" hidden="1">
      <c r="B4021" t="s">
        <v>63</v>
      </c>
      <c r="C4021" t="s">
        <v>27</v>
      </c>
      <c r="D4021" t="s">
        <v>30</v>
      </c>
      <c r="E4021" t="s">
        <v>1749</v>
      </c>
      <c r="F4021" t="s">
        <v>395</v>
      </c>
      <c r="G4021" t="s">
        <v>68</v>
      </c>
      <c r="H4021">
        <v>1</v>
      </c>
      <c r="I4021" t="s">
        <v>275</v>
      </c>
      <c r="J4021" t="s">
        <v>1068</v>
      </c>
      <c r="K4021" t="s">
        <v>68</v>
      </c>
      <c r="L4021">
        <v>1</v>
      </c>
      <c r="M4021" t="s">
        <v>29</v>
      </c>
      <c r="N4021" t="s">
        <v>34</v>
      </c>
      <c r="P4021" cm="1">
        <f t="array" ref="P402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4021" s="19" t="s">
        <v>406</v>
      </c>
    </row>
    <row r="4022" spans="2:18" hidden="1">
      <c r="B4022" t="s">
        <v>63</v>
      </c>
      <c r="C4022" t="s">
        <v>27</v>
      </c>
      <c r="D4022" t="s">
        <v>30</v>
      </c>
      <c r="E4022" t="s">
        <v>1749</v>
      </c>
      <c r="F4022" t="s">
        <v>395</v>
      </c>
      <c r="G4022" t="s">
        <v>68</v>
      </c>
      <c r="H4022">
        <v>1</v>
      </c>
      <c r="I4022" t="s">
        <v>1752</v>
      </c>
      <c r="J4022" t="s">
        <v>1753</v>
      </c>
      <c r="K4022" t="s">
        <v>68</v>
      </c>
      <c r="L4022">
        <v>1</v>
      </c>
      <c r="M4022" t="s">
        <v>29</v>
      </c>
      <c r="N4022" t="s">
        <v>35</v>
      </c>
      <c r="P4022" cm="1">
        <f t="array" ref="P402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4022" s="19" t="s">
        <v>406</v>
      </c>
    </row>
    <row r="4023" spans="2:18" hidden="1">
      <c r="B4023" t="s">
        <v>63</v>
      </c>
      <c r="C4023" t="s">
        <v>27</v>
      </c>
      <c r="D4023" t="s">
        <v>30</v>
      </c>
      <c r="E4023" t="s">
        <v>1749</v>
      </c>
      <c r="F4023" t="s">
        <v>395</v>
      </c>
      <c r="G4023" t="s">
        <v>68</v>
      </c>
      <c r="H4023">
        <v>1</v>
      </c>
      <c r="I4023" t="s">
        <v>227</v>
      </c>
      <c r="J4023" t="s">
        <v>228</v>
      </c>
      <c r="K4023" t="s">
        <v>23</v>
      </c>
      <c r="L4023">
        <v>1.2</v>
      </c>
      <c r="M4023" t="s">
        <v>29</v>
      </c>
      <c r="N4023" t="s">
        <v>41</v>
      </c>
      <c r="P4023" cm="1">
        <f t="array" ref="P402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4023" s="19" t="s">
        <v>406</v>
      </c>
    </row>
    <row r="4024" spans="2:18" hidden="1">
      <c r="B4024" t="s">
        <v>64</v>
      </c>
      <c r="C4024" t="s">
        <v>26</v>
      </c>
      <c r="D4024" t="s">
        <v>905</v>
      </c>
      <c r="E4024" t="s">
        <v>1754</v>
      </c>
      <c r="F4024" t="s">
        <v>387</v>
      </c>
      <c r="G4024" t="s">
        <v>68</v>
      </c>
      <c r="H4024">
        <v>1</v>
      </c>
      <c r="I4024" t="s">
        <v>1307</v>
      </c>
      <c r="J4024" t="s">
        <v>1308</v>
      </c>
      <c r="K4024" t="s">
        <v>68</v>
      </c>
      <c r="L4024">
        <v>1</v>
      </c>
      <c r="M4024" t="s">
        <v>29</v>
      </c>
      <c r="N4024" t="s">
        <v>42</v>
      </c>
      <c r="P4024" cm="1">
        <f t="array" ref="P402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24" s="19" t="s">
        <v>406</v>
      </c>
    </row>
    <row r="4025" spans="2:18" hidden="1">
      <c r="B4025" t="s">
        <v>64</v>
      </c>
      <c r="C4025" t="s">
        <v>26</v>
      </c>
      <c r="D4025" t="s">
        <v>905</v>
      </c>
      <c r="E4025" t="s">
        <v>1754</v>
      </c>
      <c r="F4025" t="s">
        <v>387</v>
      </c>
      <c r="G4025" t="s">
        <v>68</v>
      </c>
      <c r="H4025">
        <v>1</v>
      </c>
      <c r="I4025" t="s">
        <v>229</v>
      </c>
      <c r="J4025" t="s">
        <v>230</v>
      </c>
      <c r="K4025" t="s">
        <v>23</v>
      </c>
      <c r="L4025">
        <v>4.3</v>
      </c>
      <c r="M4025" t="s">
        <v>28</v>
      </c>
      <c r="N4025" t="s">
        <v>36</v>
      </c>
      <c r="P4025" cm="1">
        <f t="array" ref="P402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25" s="19" t="s">
        <v>406</v>
      </c>
    </row>
    <row r="4026" spans="2:18" hidden="1">
      <c r="B4026" t="s">
        <v>64</v>
      </c>
      <c r="C4026" t="s">
        <v>26</v>
      </c>
      <c r="D4026" t="s">
        <v>905</v>
      </c>
      <c r="E4026" t="s">
        <v>1754</v>
      </c>
      <c r="F4026" t="s">
        <v>387</v>
      </c>
      <c r="G4026" t="s">
        <v>68</v>
      </c>
      <c r="H4026">
        <v>1</v>
      </c>
      <c r="I4026" t="s">
        <v>1755</v>
      </c>
      <c r="J4026" t="s">
        <v>387</v>
      </c>
      <c r="K4026" t="s">
        <v>68</v>
      </c>
      <c r="L4026">
        <v>1</v>
      </c>
      <c r="M4026" t="s">
        <v>28</v>
      </c>
      <c r="N4026" t="s">
        <v>30</v>
      </c>
      <c r="P4026" cm="1">
        <f t="array" ref="P402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26" s="19" t="s">
        <v>406</v>
      </c>
    </row>
    <row r="4027" spans="2:18" hidden="1">
      <c r="B4027" t="s">
        <v>64</v>
      </c>
      <c r="C4027" t="s">
        <v>26</v>
      </c>
      <c r="D4027" t="s">
        <v>905</v>
      </c>
      <c r="E4027" t="s">
        <v>1754</v>
      </c>
      <c r="F4027" t="s">
        <v>387</v>
      </c>
      <c r="G4027" t="s">
        <v>68</v>
      </c>
      <c r="H4027">
        <v>1</v>
      </c>
      <c r="I4027" t="s">
        <v>977</v>
      </c>
      <c r="J4027" t="s">
        <v>978</v>
      </c>
      <c r="K4027" t="s">
        <v>68</v>
      </c>
      <c r="L4027">
        <v>1</v>
      </c>
      <c r="M4027" t="s">
        <v>29</v>
      </c>
      <c r="N4027" t="s">
        <v>43</v>
      </c>
      <c r="P4027" cm="1">
        <f t="array" ref="P402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27" s="19" t="s">
        <v>406</v>
      </c>
    </row>
    <row r="4028" spans="2:18" hidden="1">
      <c r="B4028" t="s">
        <v>64</v>
      </c>
      <c r="C4028" t="s">
        <v>26</v>
      </c>
      <c r="D4028" t="s">
        <v>905</v>
      </c>
      <c r="E4028" t="s">
        <v>1754</v>
      </c>
      <c r="F4028" t="s">
        <v>387</v>
      </c>
      <c r="G4028" t="s">
        <v>512</v>
      </c>
      <c r="H4028">
        <v>1</v>
      </c>
      <c r="I4028" t="s">
        <v>513</v>
      </c>
      <c r="J4028" t="s">
        <v>514</v>
      </c>
      <c r="K4028" t="s">
        <v>512</v>
      </c>
      <c r="L4028">
        <v>1</v>
      </c>
      <c r="M4028" t="s">
        <v>29</v>
      </c>
      <c r="N4028" t="s">
        <v>19</v>
      </c>
      <c r="P4028" cm="1">
        <f t="array" ref="P402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28" s="19" t="s">
        <v>406</v>
      </c>
    </row>
    <row r="4029" spans="2:18" hidden="1">
      <c r="B4029" t="s">
        <v>64</v>
      </c>
      <c r="C4029" t="s">
        <v>26</v>
      </c>
      <c r="D4029" t="s">
        <v>905</v>
      </c>
      <c r="E4029" t="s">
        <v>1754</v>
      </c>
      <c r="F4029" t="s">
        <v>387</v>
      </c>
      <c r="G4029" t="s">
        <v>512</v>
      </c>
      <c r="H4029">
        <v>1</v>
      </c>
      <c r="I4029" t="s">
        <v>1756</v>
      </c>
      <c r="J4029" t="s">
        <v>1757</v>
      </c>
      <c r="K4029" t="s">
        <v>512</v>
      </c>
      <c r="L4029">
        <v>1</v>
      </c>
      <c r="M4029" t="s">
        <v>29</v>
      </c>
      <c r="N4029" t="s">
        <v>19</v>
      </c>
      <c r="P4029" cm="1">
        <f t="array" ref="P402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29" s="19" t="s">
        <v>406</v>
      </c>
    </row>
    <row r="4030" spans="2:18" hidden="1">
      <c r="B4030" t="s">
        <v>64</v>
      </c>
      <c r="C4030" t="s">
        <v>26</v>
      </c>
      <c r="D4030" t="s">
        <v>905</v>
      </c>
      <c r="E4030" t="s">
        <v>1754</v>
      </c>
      <c r="F4030" t="s">
        <v>387</v>
      </c>
      <c r="G4030" t="s">
        <v>512</v>
      </c>
      <c r="H4030">
        <v>1</v>
      </c>
      <c r="I4030" t="s">
        <v>1758</v>
      </c>
      <c r="J4030" t="s">
        <v>1759</v>
      </c>
      <c r="K4030" t="s">
        <v>512</v>
      </c>
      <c r="L4030">
        <v>1</v>
      </c>
      <c r="M4030" t="s">
        <v>29</v>
      </c>
      <c r="N4030" t="s">
        <v>19</v>
      </c>
      <c r="P4030" cm="1">
        <f t="array" ref="P403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30" s="19" t="s">
        <v>406</v>
      </c>
    </row>
    <row r="4031" spans="2:18" hidden="1">
      <c r="B4031" t="s">
        <v>64</v>
      </c>
      <c r="C4031" t="s">
        <v>26</v>
      </c>
      <c r="D4031" t="s">
        <v>905</v>
      </c>
      <c r="E4031" t="s">
        <v>1754</v>
      </c>
      <c r="F4031" t="s">
        <v>387</v>
      </c>
      <c r="G4031" t="s">
        <v>512</v>
      </c>
      <c r="H4031">
        <v>1</v>
      </c>
      <c r="I4031" t="s">
        <v>753</v>
      </c>
      <c r="J4031" t="s">
        <v>956</v>
      </c>
      <c r="K4031" t="s">
        <v>512</v>
      </c>
      <c r="L4031">
        <v>1</v>
      </c>
      <c r="M4031" t="s">
        <v>29</v>
      </c>
      <c r="N4031" t="s">
        <v>19</v>
      </c>
      <c r="P4031" cm="1">
        <f t="array" ref="P403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31" s="19" t="s">
        <v>406</v>
      </c>
    </row>
    <row r="4032" spans="2:18" hidden="1">
      <c r="B4032" t="s">
        <v>64</v>
      </c>
      <c r="C4032" t="s">
        <v>26</v>
      </c>
      <c r="D4032" t="s">
        <v>905</v>
      </c>
      <c r="E4032" t="s">
        <v>1754</v>
      </c>
      <c r="F4032" t="s">
        <v>387</v>
      </c>
      <c r="G4032" t="s">
        <v>512</v>
      </c>
      <c r="H4032">
        <v>1</v>
      </c>
      <c r="I4032" t="s">
        <v>755</v>
      </c>
      <c r="J4032" t="s">
        <v>957</v>
      </c>
      <c r="K4032" t="s">
        <v>512</v>
      </c>
      <c r="L4032">
        <v>1</v>
      </c>
      <c r="M4032" t="s">
        <v>29</v>
      </c>
      <c r="N4032" t="s">
        <v>19</v>
      </c>
      <c r="P4032" cm="1">
        <f t="array" ref="P403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32" s="19" t="s">
        <v>406</v>
      </c>
    </row>
    <row r="4033" spans="2:18" hidden="1">
      <c r="B4033" t="s">
        <v>63</v>
      </c>
      <c r="C4033" t="s">
        <v>27</v>
      </c>
      <c r="D4033" t="s">
        <v>30</v>
      </c>
      <c r="E4033" t="s">
        <v>1755</v>
      </c>
      <c r="F4033" t="s">
        <v>387</v>
      </c>
      <c r="G4033" t="s">
        <v>68</v>
      </c>
      <c r="H4033">
        <v>1</v>
      </c>
      <c r="I4033" t="s">
        <v>91</v>
      </c>
      <c r="J4033" t="s">
        <v>233</v>
      </c>
      <c r="K4033" t="s">
        <v>68</v>
      </c>
      <c r="L4033">
        <v>30</v>
      </c>
      <c r="M4033" t="s">
        <v>28</v>
      </c>
      <c r="N4033" t="s">
        <v>31</v>
      </c>
      <c r="P4033" cm="1">
        <f t="array" ref="P4033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33" s="19" t="s">
        <v>406</v>
      </c>
    </row>
    <row r="4034" spans="2:18" hidden="1">
      <c r="B4034" t="s">
        <v>63</v>
      </c>
      <c r="C4034" t="s">
        <v>27</v>
      </c>
      <c r="D4034" t="s">
        <v>30</v>
      </c>
      <c r="E4034" t="s">
        <v>1755</v>
      </c>
      <c r="F4034" t="s">
        <v>387</v>
      </c>
      <c r="G4034" t="s">
        <v>68</v>
      </c>
      <c r="H4034">
        <v>1</v>
      </c>
      <c r="I4034" t="s">
        <v>87</v>
      </c>
      <c r="J4034" t="s">
        <v>236</v>
      </c>
      <c r="K4034" t="s">
        <v>68</v>
      </c>
      <c r="L4034">
        <v>36</v>
      </c>
      <c r="M4034" t="s">
        <v>28</v>
      </c>
      <c r="N4034" t="s">
        <v>31</v>
      </c>
      <c r="P4034" cm="1">
        <f t="array" ref="P4034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34" s="19" t="s">
        <v>406</v>
      </c>
    </row>
    <row r="4035" spans="2:18" hidden="1">
      <c r="B4035" t="s">
        <v>63</v>
      </c>
      <c r="C4035" t="s">
        <v>27</v>
      </c>
      <c r="D4035" t="s">
        <v>30</v>
      </c>
      <c r="E4035" t="s">
        <v>1755</v>
      </c>
      <c r="F4035" t="s">
        <v>387</v>
      </c>
      <c r="G4035" t="s">
        <v>68</v>
      </c>
      <c r="H4035">
        <v>1</v>
      </c>
      <c r="I4035" t="s">
        <v>248</v>
      </c>
      <c r="J4035" t="s">
        <v>968</v>
      </c>
      <c r="K4035" t="s">
        <v>106</v>
      </c>
      <c r="L4035">
        <v>1.2867120000000001</v>
      </c>
      <c r="M4035" t="s">
        <v>29</v>
      </c>
      <c r="N4035" t="s">
        <v>38</v>
      </c>
      <c r="P4035" cm="1">
        <f t="array" ref="P4035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35" s="19" t="s">
        <v>406</v>
      </c>
    </row>
    <row r="4036" spans="2:18" hidden="1">
      <c r="B4036" t="s">
        <v>63</v>
      </c>
      <c r="C4036" t="s">
        <v>27</v>
      </c>
      <c r="D4036" t="s">
        <v>30</v>
      </c>
      <c r="E4036" t="s">
        <v>1755</v>
      </c>
      <c r="F4036" t="s">
        <v>387</v>
      </c>
      <c r="G4036" t="s">
        <v>68</v>
      </c>
      <c r="H4036">
        <v>1</v>
      </c>
      <c r="I4036" t="s">
        <v>276</v>
      </c>
      <c r="J4036" s="19" t="s">
        <v>1816</v>
      </c>
      <c r="K4036" t="s">
        <v>68</v>
      </c>
      <c r="L4036">
        <v>1</v>
      </c>
      <c r="M4036" t="s">
        <v>29</v>
      </c>
      <c r="N4036" t="s">
        <v>34</v>
      </c>
      <c r="P4036" cm="1">
        <f t="array" ref="P4036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4036" s="19" t="s">
        <v>406</v>
      </c>
    </row>
    <row r="4037" spans="2:18" hidden="1">
      <c r="B4037" t="s">
        <v>63</v>
      </c>
      <c r="C4037" t="s">
        <v>27</v>
      </c>
      <c r="D4037" t="s">
        <v>30</v>
      </c>
      <c r="E4037" t="s">
        <v>1755</v>
      </c>
      <c r="F4037" t="s">
        <v>387</v>
      </c>
      <c r="G4037" t="s">
        <v>68</v>
      </c>
      <c r="H4037">
        <v>1</v>
      </c>
      <c r="I4037" t="s">
        <v>1752</v>
      </c>
      <c r="J4037" t="s">
        <v>1753</v>
      </c>
      <c r="K4037" t="s">
        <v>68</v>
      </c>
      <c r="L4037">
        <v>1</v>
      </c>
      <c r="M4037" t="s">
        <v>29</v>
      </c>
      <c r="N4037" t="s">
        <v>35</v>
      </c>
      <c r="P4037" cm="1">
        <f t="array" ref="P4037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4037" s="19" t="s">
        <v>406</v>
      </c>
    </row>
    <row r="4038" spans="2:18" hidden="1">
      <c r="B4038" t="s">
        <v>63</v>
      </c>
      <c r="C4038" t="s">
        <v>27</v>
      </c>
      <c r="D4038" t="s">
        <v>30</v>
      </c>
      <c r="E4038" t="s">
        <v>1755</v>
      </c>
      <c r="F4038" t="s">
        <v>387</v>
      </c>
      <c r="G4038" t="s">
        <v>68</v>
      </c>
      <c r="H4038">
        <v>1</v>
      </c>
      <c r="I4038" t="s">
        <v>227</v>
      </c>
      <c r="J4038" t="s">
        <v>228</v>
      </c>
      <c r="K4038" t="s">
        <v>23</v>
      </c>
      <c r="L4038">
        <v>1.2</v>
      </c>
      <c r="M4038" t="s">
        <v>29</v>
      </c>
      <c r="N4038" t="s">
        <v>41</v>
      </c>
      <c r="P4038" cm="1">
        <f t="array" ref="P403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4038" s="19" t="s">
        <v>406</v>
      </c>
    </row>
    <row r="4039" spans="2:18" hidden="1">
      <c r="B4039" t="s">
        <v>64</v>
      </c>
      <c r="C4039" t="s">
        <v>26</v>
      </c>
      <c r="D4039" t="s">
        <v>905</v>
      </c>
      <c r="E4039" t="s">
        <v>1760</v>
      </c>
      <c r="F4039" t="s">
        <v>386</v>
      </c>
      <c r="G4039" t="s">
        <v>68</v>
      </c>
      <c r="H4039">
        <v>1</v>
      </c>
      <c r="I4039" t="s">
        <v>1611</v>
      </c>
      <c r="J4039" t="s">
        <v>1612</v>
      </c>
      <c r="K4039" t="s">
        <v>68</v>
      </c>
      <c r="L4039">
        <v>1</v>
      </c>
      <c r="M4039" t="s">
        <v>29</v>
      </c>
      <c r="N4039" t="s">
        <v>42</v>
      </c>
      <c r="P4039" cm="1">
        <f t="array" ref="P403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39" s="19" t="s">
        <v>406</v>
      </c>
    </row>
    <row r="4040" spans="2:18" hidden="1">
      <c r="B4040" t="s">
        <v>64</v>
      </c>
      <c r="C4040" t="s">
        <v>26</v>
      </c>
      <c r="D4040" t="s">
        <v>905</v>
      </c>
      <c r="E4040" t="s">
        <v>1760</v>
      </c>
      <c r="F4040" t="s">
        <v>386</v>
      </c>
      <c r="G4040" t="s">
        <v>68</v>
      </c>
      <c r="H4040">
        <v>1</v>
      </c>
      <c r="I4040" t="s">
        <v>229</v>
      </c>
      <c r="J4040" t="s">
        <v>230</v>
      </c>
      <c r="K4040" t="s">
        <v>23</v>
      </c>
      <c r="L4040">
        <v>4.3</v>
      </c>
      <c r="M4040" t="s">
        <v>28</v>
      </c>
      <c r="N4040" t="s">
        <v>36</v>
      </c>
      <c r="P4040" cm="1">
        <f t="array" ref="P404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40" s="19" t="s">
        <v>406</v>
      </c>
    </row>
    <row r="4041" spans="2:18" hidden="1">
      <c r="B4041" t="s">
        <v>64</v>
      </c>
      <c r="C4041" t="s">
        <v>26</v>
      </c>
      <c r="D4041" t="s">
        <v>905</v>
      </c>
      <c r="E4041" t="s">
        <v>1760</v>
      </c>
      <c r="F4041" t="s">
        <v>386</v>
      </c>
      <c r="G4041" t="s">
        <v>68</v>
      </c>
      <c r="H4041">
        <v>1</v>
      </c>
      <c r="I4041" t="s">
        <v>1761</v>
      </c>
      <c r="J4041" t="s">
        <v>386</v>
      </c>
      <c r="K4041" t="s">
        <v>68</v>
      </c>
      <c r="L4041">
        <v>1</v>
      </c>
      <c r="M4041" t="s">
        <v>28</v>
      </c>
      <c r="N4041" t="s">
        <v>30</v>
      </c>
      <c r="P4041" cm="1">
        <f t="array" ref="P404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41" s="19" t="s">
        <v>406</v>
      </c>
    </row>
    <row r="4042" spans="2:18" hidden="1">
      <c r="B4042" t="s">
        <v>64</v>
      </c>
      <c r="C4042" t="s">
        <v>26</v>
      </c>
      <c r="D4042" t="s">
        <v>905</v>
      </c>
      <c r="E4042" t="s">
        <v>1760</v>
      </c>
      <c r="F4042" t="s">
        <v>386</v>
      </c>
      <c r="G4042" t="s">
        <v>68</v>
      </c>
      <c r="H4042">
        <v>1</v>
      </c>
      <c r="I4042" t="s">
        <v>977</v>
      </c>
      <c r="J4042" t="s">
        <v>978</v>
      </c>
      <c r="K4042" t="s">
        <v>68</v>
      </c>
      <c r="L4042">
        <v>1</v>
      </c>
      <c r="M4042" t="s">
        <v>29</v>
      </c>
      <c r="N4042" t="s">
        <v>43</v>
      </c>
      <c r="P4042" cm="1">
        <f t="array" ref="P404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42" s="19" t="s">
        <v>406</v>
      </c>
    </row>
    <row r="4043" spans="2:18" hidden="1">
      <c r="B4043" t="s">
        <v>64</v>
      </c>
      <c r="C4043" t="s">
        <v>26</v>
      </c>
      <c r="D4043" t="s">
        <v>905</v>
      </c>
      <c r="E4043" t="s">
        <v>1760</v>
      </c>
      <c r="F4043" t="s">
        <v>386</v>
      </c>
      <c r="G4043" t="s">
        <v>512</v>
      </c>
      <c r="H4043">
        <v>1</v>
      </c>
      <c r="I4043" t="s">
        <v>513</v>
      </c>
      <c r="J4043" t="s">
        <v>514</v>
      </c>
      <c r="K4043" t="s">
        <v>512</v>
      </c>
      <c r="L4043">
        <v>1</v>
      </c>
      <c r="M4043" t="s">
        <v>29</v>
      </c>
      <c r="N4043" t="s">
        <v>19</v>
      </c>
      <c r="P4043" cm="1">
        <f t="array" ref="P404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43" s="19" t="s">
        <v>406</v>
      </c>
    </row>
    <row r="4044" spans="2:18" hidden="1">
      <c r="B4044" t="s">
        <v>64</v>
      </c>
      <c r="C4044" t="s">
        <v>26</v>
      </c>
      <c r="D4044" t="s">
        <v>905</v>
      </c>
      <c r="E4044" t="s">
        <v>1760</v>
      </c>
      <c r="F4044" t="s">
        <v>386</v>
      </c>
      <c r="G4044" t="s">
        <v>512</v>
      </c>
      <c r="H4044">
        <v>1</v>
      </c>
      <c r="I4044" t="s">
        <v>1665</v>
      </c>
      <c r="J4044" t="s">
        <v>1762</v>
      </c>
      <c r="K4044" t="s">
        <v>512</v>
      </c>
      <c r="L4044">
        <v>1</v>
      </c>
      <c r="M4044" t="s">
        <v>29</v>
      </c>
      <c r="N4044" t="s">
        <v>19</v>
      </c>
      <c r="P4044" cm="1">
        <f t="array" ref="P404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44" s="19" t="s">
        <v>406</v>
      </c>
    </row>
    <row r="4045" spans="2:18" hidden="1">
      <c r="B4045" t="s">
        <v>64</v>
      </c>
      <c r="C4045" t="s">
        <v>26</v>
      </c>
      <c r="D4045" t="s">
        <v>905</v>
      </c>
      <c r="E4045" t="s">
        <v>1760</v>
      </c>
      <c r="F4045" t="s">
        <v>386</v>
      </c>
      <c r="G4045" t="s">
        <v>512</v>
      </c>
      <c r="H4045">
        <v>1</v>
      </c>
      <c r="I4045" t="s">
        <v>1763</v>
      </c>
      <c r="J4045" t="s">
        <v>1825</v>
      </c>
      <c r="K4045" t="s">
        <v>512</v>
      </c>
      <c r="L4045">
        <v>1</v>
      </c>
      <c r="M4045" t="s">
        <v>29</v>
      </c>
      <c r="N4045" t="s">
        <v>19</v>
      </c>
      <c r="P4045" cm="1">
        <f t="array" ref="P404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45" s="19" t="s">
        <v>406</v>
      </c>
    </row>
    <row r="4046" spans="2:18" hidden="1">
      <c r="B4046" t="s">
        <v>64</v>
      </c>
      <c r="C4046" t="s">
        <v>26</v>
      </c>
      <c r="D4046" t="s">
        <v>905</v>
      </c>
      <c r="E4046" t="s">
        <v>1760</v>
      </c>
      <c r="F4046" t="s">
        <v>386</v>
      </c>
      <c r="G4046" t="s">
        <v>512</v>
      </c>
      <c r="H4046">
        <v>1</v>
      </c>
      <c r="I4046" t="s">
        <v>752</v>
      </c>
      <c r="J4046" t="s">
        <v>955</v>
      </c>
      <c r="K4046" t="s">
        <v>512</v>
      </c>
      <c r="L4046">
        <v>1</v>
      </c>
      <c r="M4046" t="s">
        <v>29</v>
      </c>
      <c r="N4046" t="s">
        <v>19</v>
      </c>
      <c r="P4046" cm="1">
        <f t="array" ref="P404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46" s="19" t="s">
        <v>406</v>
      </c>
    </row>
    <row r="4047" spans="2:18" hidden="1">
      <c r="B4047" t="s">
        <v>64</v>
      </c>
      <c r="C4047" t="s">
        <v>26</v>
      </c>
      <c r="D4047" t="s">
        <v>905</v>
      </c>
      <c r="E4047" t="s">
        <v>1760</v>
      </c>
      <c r="F4047" t="s">
        <v>386</v>
      </c>
      <c r="G4047" t="s">
        <v>512</v>
      </c>
      <c r="H4047">
        <v>1</v>
      </c>
      <c r="I4047" t="s">
        <v>753</v>
      </c>
      <c r="J4047" t="s">
        <v>956</v>
      </c>
      <c r="K4047" t="s">
        <v>512</v>
      </c>
      <c r="L4047">
        <v>1</v>
      </c>
      <c r="M4047" t="s">
        <v>29</v>
      </c>
      <c r="N4047" t="s">
        <v>19</v>
      </c>
      <c r="P4047" cm="1">
        <f t="array" ref="P404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47" s="19" t="s">
        <v>406</v>
      </c>
    </row>
    <row r="4048" spans="2:18" hidden="1">
      <c r="B4048" t="s">
        <v>63</v>
      </c>
      <c r="C4048" t="s">
        <v>27</v>
      </c>
      <c r="D4048" t="s">
        <v>30</v>
      </c>
      <c r="E4048" t="s">
        <v>1761</v>
      </c>
      <c r="F4048" t="s">
        <v>386</v>
      </c>
      <c r="G4048" t="s">
        <v>68</v>
      </c>
      <c r="H4048">
        <v>1</v>
      </c>
      <c r="I4048" t="s">
        <v>91</v>
      </c>
      <c r="J4048" t="s">
        <v>233</v>
      </c>
      <c r="K4048" t="s">
        <v>68</v>
      </c>
      <c r="L4048">
        <v>30</v>
      </c>
      <c r="M4048" t="s">
        <v>28</v>
      </c>
      <c r="N4048" t="s">
        <v>31</v>
      </c>
      <c r="P4048" cm="1">
        <f t="array" ref="P4048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48" s="19" t="s">
        <v>406</v>
      </c>
    </row>
    <row r="4049" spans="2:18" hidden="1">
      <c r="B4049" t="s">
        <v>63</v>
      </c>
      <c r="C4049" t="s">
        <v>27</v>
      </c>
      <c r="D4049" t="s">
        <v>30</v>
      </c>
      <c r="E4049" t="s">
        <v>1761</v>
      </c>
      <c r="F4049" t="s">
        <v>386</v>
      </c>
      <c r="G4049" t="s">
        <v>68</v>
      </c>
      <c r="H4049">
        <v>1</v>
      </c>
      <c r="I4049" t="s">
        <v>87</v>
      </c>
      <c r="J4049" t="s">
        <v>236</v>
      </c>
      <c r="K4049" t="s">
        <v>68</v>
      </c>
      <c r="L4049">
        <v>36</v>
      </c>
      <c r="M4049" t="s">
        <v>28</v>
      </c>
      <c r="N4049" t="s">
        <v>31</v>
      </c>
      <c r="P4049" cm="1">
        <f t="array" ref="P4049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49" s="19" t="s">
        <v>406</v>
      </c>
    </row>
    <row r="4050" spans="2:18" hidden="1">
      <c r="B4050" t="s">
        <v>63</v>
      </c>
      <c r="C4050" t="s">
        <v>27</v>
      </c>
      <c r="D4050" t="s">
        <v>30</v>
      </c>
      <c r="E4050" t="s">
        <v>1761</v>
      </c>
      <c r="F4050" t="s">
        <v>386</v>
      </c>
      <c r="G4050" t="s">
        <v>68</v>
      </c>
      <c r="H4050">
        <v>1</v>
      </c>
      <c r="I4050" t="s">
        <v>248</v>
      </c>
      <c r="J4050" t="s">
        <v>968</v>
      </c>
      <c r="K4050" t="s">
        <v>106</v>
      </c>
      <c r="L4050">
        <v>1.2867120000000001</v>
      </c>
      <c r="M4050" t="s">
        <v>29</v>
      </c>
      <c r="N4050" t="s">
        <v>38</v>
      </c>
      <c r="P4050" cm="1">
        <f t="array" ref="P4050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50" s="19" t="s">
        <v>406</v>
      </c>
    </row>
    <row r="4051" spans="2:18" hidden="1">
      <c r="B4051" t="s">
        <v>63</v>
      </c>
      <c r="C4051" t="s">
        <v>27</v>
      </c>
      <c r="D4051" t="s">
        <v>30</v>
      </c>
      <c r="E4051" t="s">
        <v>1761</v>
      </c>
      <c r="F4051" t="s">
        <v>386</v>
      </c>
      <c r="G4051" t="s">
        <v>68</v>
      </c>
      <c r="H4051">
        <v>1</v>
      </c>
      <c r="I4051" t="s">
        <v>275</v>
      </c>
      <c r="J4051" t="s">
        <v>1068</v>
      </c>
      <c r="K4051" t="s">
        <v>68</v>
      </c>
      <c r="L4051">
        <v>1</v>
      </c>
      <c r="M4051" t="s">
        <v>29</v>
      </c>
      <c r="N4051" t="s">
        <v>34</v>
      </c>
      <c r="P4051" cm="1">
        <f t="array" ref="P4051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4051" s="19" t="s">
        <v>406</v>
      </c>
    </row>
    <row r="4052" spans="2:18" hidden="1">
      <c r="B4052" t="s">
        <v>63</v>
      </c>
      <c r="C4052" t="s">
        <v>27</v>
      </c>
      <c r="D4052" t="s">
        <v>30</v>
      </c>
      <c r="E4052" t="s">
        <v>1761</v>
      </c>
      <c r="F4052" t="s">
        <v>386</v>
      </c>
      <c r="G4052" t="s">
        <v>68</v>
      </c>
      <c r="H4052">
        <v>1</v>
      </c>
      <c r="I4052" t="s">
        <v>1752</v>
      </c>
      <c r="J4052" t="s">
        <v>1753</v>
      </c>
      <c r="K4052" t="s">
        <v>68</v>
      </c>
      <c r="L4052">
        <v>1</v>
      </c>
      <c r="M4052" t="s">
        <v>29</v>
      </c>
      <c r="N4052" t="s">
        <v>35</v>
      </c>
      <c r="P4052" cm="1">
        <f t="array" ref="P4052">IF(BOM_NOUR[[#This Row],[STAGE]]="05.Assembly",
SUMPRODUCT(--(BOM_NOUR[[#This Row],[STAGE]]=TW_T[STAGE])*(BOM_NOUR[[#This Row],[Mgroup]]=TW_T[Mgroup]),TW_T[TW]),
SUMPRODUCT(--(BOM_NOUR[[#This Row],[STAGE]]=TW_T[STAGE]),TW_T[TW]))</f>
        <v>2.191922673755595E-2</v>
      </c>
      <c r="R4052" s="19" t="s">
        <v>406</v>
      </c>
    </row>
    <row r="4053" spans="2:18" hidden="1">
      <c r="B4053" t="s">
        <v>63</v>
      </c>
      <c r="C4053" t="s">
        <v>27</v>
      </c>
      <c r="D4053" t="s">
        <v>30</v>
      </c>
      <c r="E4053" t="s">
        <v>1761</v>
      </c>
      <c r="F4053" t="s">
        <v>386</v>
      </c>
      <c r="G4053" t="s">
        <v>68</v>
      </c>
      <c r="H4053">
        <v>1</v>
      </c>
      <c r="I4053" t="s">
        <v>227</v>
      </c>
      <c r="J4053" t="s">
        <v>228</v>
      </c>
      <c r="K4053" t="s">
        <v>23</v>
      </c>
      <c r="L4053">
        <v>1.2</v>
      </c>
      <c r="M4053" t="s">
        <v>29</v>
      </c>
      <c r="N4053" t="s">
        <v>41</v>
      </c>
      <c r="P4053" cm="1">
        <f t="array" ref="P4053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4053" s="19" t="s">
        <v>406</v>
      </c>
    </row>
    <row r="4054" spans="2:18" hidden="1">
      <c r="B4054" t="s">
        <v>64</v>
      </c>
      <c r="C4054" t="s">
        <v>26</v>
      </c>
      <c r="D4054" t="s">
        <v>905</v>
      </c>
      <c r="E4054" t="s">
        <v>1324</v>
      </c>
      <c r="F4054" t="s">
        <v>952</v>
      </c>
      <c r="G4054" t="s">
        <v>68</v>
      </c>
      <c r="H4054">
        <v>1</v>
      </c>
      <c r="I4054" t="s">
        <v>1765</v>
      </c>
      <c r="J4054" t="s">
        <v>1766</v>
      </c>
      <c r="K4054" t="s">
        <v>68</v>
      </c>
      <c r="L4054">
        <v>1</v>
      </c>
      <c r="M4054" t="s">
        <v>29</v>
      </c>
      <c r="N4054" t="s">
        <v>19</v>
      </c>
      <c r="P4054" cm="1">
        <f t="array" ref="P405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54" s="19" t="s">
        <v>406</v>
      </c>
    </row>
    <row r="4055" spans="2:18" hidden="1">
      <c r="B4055" t="s">
        <v>64</v>
      </c>
      <c r="C4055" t="s">
        <v>26</v>
      </c>
      <c r="D4055" t="s">
        <v>905</v>
      </c>
      <c r="E4055" t="s">
        <v>1324</v>
      </c>
      <c r="F4055" t="s">
        <v>952</v>
      </c>
      <c r="G4055" t="s">
        <v>68</v>
      </c>
      <c r="H4055">
        <v>1</v>
      </c>
      <c r="I4055" t="s">
        <v>1767</v>
      </c>
      <c r="J4055" t="s">
        <v>1768</v>
      </c>
      <c r="K4055" t="s">
        <v>68</v>
      </c>
      <c r="L4055">
        <v>1</v>
      </c>
      <c r="M4055" t="s">
        <v>29</v>
      </c>
      <c r="N4055" t="s">
        <v>19</v>
      </c>
      <c r="P4055" cm="1">
        <f t="array" ref="P405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55" s="19" t="s">
        <v>406</v>
      </c>
    </row>
    <row r="4056" spans="2:18" hidden="1">
      <c r="B4056" t="s">
        <v>63</v>
      </c>
      <c r="C4056" t="s">
        <v>27</v>
      </c>
      <c r="D4056" t="s">
        <v>30</v>
      </c>
      <c r="E4056" t="s">
        <v>1158</v>
      </c>
      <c r="F4056" t="s">
        <v>379</v>
      </c>
      <c r="G4056" t="s">
        <v>68</v>
      </c>
      <c r="H4056">
        <v>1</v>
      </c>
      <c r="I4056" t="s">
        <v>248</v>
      </c>
      <c r="J4056" t="s">
        <v>968</v>
      </c>
      <c r="K4056" t="s">
        <v>106</v>
      </c>
      <c r="L4056">
        <v>1.715616</v>
      </c>
      <c r="M4056" t="s">
        <v>29</v>
      </c>
      <c r="N4056" t="s">
        <v>38</v>
      </c>
      <c r="P4056" cm="1">
        <f t="array" ref="P4056">IF(BOM_NOUR[[#This Row],[STAGE]]="05.Assembly",
SUMPRODUCT(--(BOM_NOUR[[#This Row],[STAGE]]=TW_T[STAGE])*(BOM_NOUR[[#This Row],[Mgroup]]=TW_T[Mgroup]),TW_T[TW]),
SUMPRODUCT(--(BOM_NOUR[[#This Row],[STAGE]]=TW_T[STAGE]),TW_T[TW]))</f>
        <v>3.4300748527616033E-2</v>
      </c>
      <c r="R4056" s="19" t="s">
        <v>406</v>
      </c>
    </row>
    <row r="4057" spans="2:18" hidden="1">
      <c r="B4057" t="s">
        <v>63</v>
      </c>
      <c r="C4057" t="s">
        <v>27</v>
      </c>
      <c r="D4057" t="s">
        <v>30</v>
      </c>
      <c r="E4057" t="s">
        <v>1158</v>
      </c>
      <c r="F4057" t="s">
        <v>379</v>
      </c>
      <c r="G4057" t="s">
        <v>68</v>
      </c>
      <c r="H4057">
        <v>1</v>
      </c>
      <c r="I4057" t="s">
        <v>280</v>
      </c>
      <c r="J4057" t="s">
        <v>1002</v>
      </c>
      <c r="K4057" t="s">
        <v>68</v>
      </c>
      <c r="L4057">
        <v>1</v>
      </c>
      <c r="M4057" t="s">
        <v>29</v>
      </c>
      <c r="N4057" t="s">
        <v>34</v>
      </c>
      <c r="P4057" cm="1">
        <f t="array" ref="P4057">IF(BOM_NOUR[[#This Row],[STAGE]]="05.Assembly",
SUMPRODUCT(--(BOM_NOUR[[#This Row],[STAGE]]=TW_T[STAGE])*(BOM_NOUR[[#This Row],[Mgroup]]=TW_T[Mgroup]),TW_T[TW]),
SUMPRODUCT(--(BOM_NOUR[[#This Row],[STAGE]]=TW_T[STAGE]),TW_T[TW]))</f>
        <v>2.3456076246965125E-2</v>
      </c>
      <c r="R4057" s="19" t="s">
        <v>406</v>
      </c>
    </row>
    <row r="4058" spans="2:18" hidden="1">
      <c r="B4058" t="s">
        <v>63</v>
      </c>
      <c r="C4058" t="s">
        <v>27</v>
      </c>
      <c r="D4058" t="s">
        <v>30</v>
      </c>
      <c r="E4058" t="s">
        <v>1158</v>
      </c>
      <c r="F4058" t="s">
        <v>379</v>
      </c>
      <c r="G4058" t="s">
        <v>68</v>
      </c>
      <c r="H4058">
        <v>1</v>
      </c>
      <c r="I4058" t="s">
        <v>227</v>
      </c>
      <c r="J4058" t="s">
        <v>228</v>
      </c>
      <c r="K4058" t="s">
        <v>23</v>
      </c>
      <c r="L4058">
        <v>1.5</v>
      </c>
      <c r="M4058" t="s">
        <v>29</v>
      </c>
      <c r="N4058" t="s">
        <v>41</v>
      </c>
      <c r="P4058" cm="1">
        <f t="array" ref="P4058">IF(BOM_NOUR[[#This Row],[STAGE]]="05.Assembly",
SUMPRODUCT(--(BOM_NOUR[[#This Row],[STAGE]]=TW_T[STAGE])*(BOM_NOUR[[#This Row],[Mgroup]]=TW_T[Mgroup]),TW_T[TW]),
SUMPRODUCT(--(BOM_NOUR[[#This Row],[STAGE]]=TW_T[STAGE]),TW_T[TW]))</f>
        <v>2.75432277174236E-2</v>
      </c>
      <c r="R4058" s="19" t="s">
        <v>406</v>
      </c>
    </row>
    <row r="4059" spans="2:18">
      <c r="B4059" t="s">
        <v>64</v>
      </c>
      <c r="C4059" t="s">
        <v>26</v>
      </c>
      <c r="D4059" t="s">
        <v>905</v>
      </c>
      <c r="E4059" t="s">
        <v>1651</v>
      </c>
      <c r="F4059" t="s">
        <v>398</v>
      </c>
      <c r="G4059" t="s">
        <v>68</v>
      </c>
      <c r="H4059">
        <v>1</v>
      </c>
      <c r="I4059" t="s">
        <v>492</v>
      </c>
      <c r="J4059" t="s">
        <v>1024</v>
      </c>
      <c r="K4059" t="s">
        <v>68</v>
      </c>
      <c r="L4059">
        <v>1</v>
      </c>
      <c r="M4059" t="s">
        <v>29</v>
      </c>
      <c r="N4059" t="s">
        <v>42</v>
      </c>
      <c r="P4059" cm="1">
        <f t="array" ref="P405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59" s="19" t="s">
        <v>406</v>
      </c>
    </row>
    <row r="4060" spans="2:18">
      <c r="B4060" t="s">
        <v>64</v>
      </c>
      <c r="C4060" t="s">
        <v>26</v>
      </c>
      <c r="D4060" t="s">
        <v>905</v>
      </c>
      <c r="E4060" t="s">
        <v>1651</v>
      </c>
      <c r="F4060" t="s">
        <v>398</v>
      </c>
      <c r="G4060" t="s">
        <v>68</v>
      </c>
      <c r="H4060">
        <v>1</v>
      </c>
      <c r="I4060" t="s">
        <v>229</v>
      </c>
      <c r="J4060" t="s">
        <v>230</v>
      </c>
      <c r="K4060" t="s">
        <v>23</v>
      </c>
      <c r="L4060">
        <v>8</v>
      </c>
      <c r="M4060" t="s">
        <v>28</v>
      </c>
      <c r="N4060" t="s">
        <v>36</v>
      </c>
      <c r="P4060" cm="1">
        <f t="array" ref="P406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60" s="19" t="s">
        <v>406</v>
      </c>
    </row>
    <row r="4061" spans="2:18">
      <c r="B4061" t="s">
        <v>64</v>
      </c>
      <c r="C4061" t="s">
        <v>26</v>
      </c>
      <c r="D4061" t="s">
        <v>905</v>
      </c>
      <c r="E4061" t="s">
        <v>1651</v>
      </c>
      <c r="F4061" t="s">
        <v>398</v>
      </c>
      <c r="G4061" t="s">
        <v>68</v>
      </c>
      <c r="H4061">
        <v>1</v>
      </c>
      <c r="I4061" t="s">
        <v>1217</v>
      </c>
      <c r="J4061" t="s">
        <v>398</v>
      </c>
      <c r="K4061" t="s">
        <v>68</v>
      </c>
      <c r="L4061">
        <v>1</v>
      </c>
      <c r="M4061" t="s">
        <v>28</v>
      </c>
      <c r="N4061" t="s">
        <v>30</v>
      </c>
      <c r="P4061" cm="1">
        <f t="array" ref="P406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61" s="19" t="s">
        <v>406</v>
      </c>
    </row>
    <row r="4062" spans="2:18">
      <c r="B4062" t="s">
        <v>64</v>
      </c>
      <c r="C4062" t="s">
        <v>26</v>
      </c>
      <c r="D4062" t="s">
        <v>905</v>
      </c>
      <c r="E4062" t="s">
        <v>1651</v>
      </c>
      <c r="F4062" t="s">
        <v>398</v>
      </c>
      <c r="G4062" t="s">
        <v>68</v>
      </c>
      <c r="H4062">
        <v>1</v>
      </c>
      <c r="I4062" t="s">
        <v>496</v>
      </c>
      <c r="J4062" t="s">
        <v>1026</v>
      </c>
      <c r="K4062" t="s">
        <v>68</v>
      </c>
      <c r="L4062">
        <v>6</v>
      </c>
      <c r="M4062" t="s">
        <v>29</v>
      </c>
      <c r="N4062" t="s">
        <v>44</v>
      </c>
      <c r="P4062" cm="1">
        <f t="array" ref="P406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62" s="19" t="s">
        <v>406</v>
      </c>
    </row>
    <row r="4063" spans="2:18">
      <c r="B4063" t="s">
        <v>64</v>
      </c>
      <c r="C4063" t="s">
        <v>26</v>
      </c>
      <c r="D4063" t="s">
        <v>905</v>
      </c>
      <c r="E4063" t="s">
        <v>1651</v>
      </c>
      <c r="F4063" t="s">
        <v>398</v>
      </c>
      <c r="G4063" t="s">
        <v>68</v>
      </c>
      <c r="H4063">
        <v>1</v>
      </c>
      <c r="I4063" t="s">
        <v>507</v>
      </c>
      <c r="J4063" t="s">
        <v>964</v>
      </c>
      <c r="K4063" t="s">
        <v>68</v>
      </c>
      <c r="L4063">
        <v>1</v>
      </c>
      <c r="M4063" t="s">
        <v>29</v>
      </c>
      <c r="N4063" t="s">
        <v>508</v>
      </c>
      <c r="P4063" cm="1">
        <f t="array" ref="P406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63" s="19" t="s">
        <v>406</v>
      </c>
    </row>
    <row r="4064" spans="2:18">
      <c r="B4064" t="s">
        <v>64</v>
      </c>
      <c r="C4064" t="s">
        <v>26</v>
      </c>
      <c r="D4064" t="s">
        <v>905</v>
      </c>
      <c r="E4064" t="s">
        <v>1651</v>
      </c>
      <c r="F4064" t="s">
        <v>398</v>
      </c>
      <c r="G4064" t="s">
        <v>512</v>
      </c>
      <c r="H4064">
        <v>1</v>
      </c>
      <c r="I4064" t="s">
        <v>513</v>
      </c>
      <c r="J4064" t="s">
        <v>514</v>
      </c>
      <c r="K4064" t="s">
        <v>512</v>
      </c>
      <c r="L4064">
        <v>1</v>
      </c>
      <c r="M4064" t="s">
        <v>29</v>
      </c>
      <c r="N4064" t="s">
        <v>19</v>
      </c>
      <c r="P4064" cm="1">
        <f t="array" ref="P406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64" s="19" t="s">
        <v>406</v>
      </c>
    </row>
    <row r="4065" spans="2:18">
      <c r="B4065" t="s">
        <v>64</v>
      </c>
      <c r="C4065" t="s">
        <v>26</v>
      </c>
      <c r="D4065" t="s">
        <v>905</v>
      </c>
      <c r="E4065" t="s">
        <v>1651</v>
      </c>
      <c r="F4065" t="s">
        <v>398</v>
      </c>
      <c r="G4065" t="s">
        <v>512</v>
      </c>
      <c r="H4065">
        <v>1</v>
      </c>
      <c r="I4065" t="s">
        <v>736</v>
      </c>
      <c r="J4065" t="s">
        <v>737</v>
      </c>
      <c r="K4065" t="s">
        <v>512</v>
      </c>
      <c r="L4065">
        <v>1</v>
      </c>
      <c r="M4065" t="s">
        <v>29</v>
      </c>
      <c r="N4065" t="s">
        <v>19</v>
      </c>
      <c r="P4065" cm="1">
        <f t="array" ref="P406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65" s="19" t="s">
        <v>406</v>
      </c>
    </row>
    <row r="4066" spans="2:18">
      <c r="B4066" t="s">
        <v>64</v>
      </c>
      <c r="C4066" t="s">
        <v>26</v>
      </c>
      <c r="D4066" t="s">
        <v>905</v>
      </c>
      <c r="E4066" t="s">
        <v>1651</v>
      </c>
      <c r="F4066" t="s">
        <v>398</v>
      </c>
      <c r="G4066" t="s">
        <v>512</v>
      </c>
      <c r="H4066">
        <v>1</v>
      </c>
      <c r="I4066" t="s">
        <v>738</v>
      </c>
      <c r="J4066" t="s">
        <v>739</v>
      </c>
      <c r="K4066" t="s">
        <v>512</v>
      </c>
      <c r="L4066">
        <v>1</v>
      </c>
      <c r="M4066" t="s">
        <v>29</v>
      </c>
      <c r="N4066" t="s">
        <v>19</v>
      </c>
      <c r="P4066" cm="1">
        <f t="array" ref="P406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66" s="19" t="s">
        <v>406</v>
      </c>
    </row>
    <row r="4067" spans="2:18">
      <c r="B4067" t="s">
        <v>64</v>
      </c>
      <c r="C4067" t="s">
        <v>26</v>
      </c>
      <c r="D4067" t="s">
        <v>905</v>
      </c>
      <c r="E4067" t="s">
        <v>1651</v>
      </c>
      <c r="F4067" t="s">
        <v>398</v>
      </c>
      <c r="G4067" t="s">
        <v>512</v>
      </c>
      <c r="H4067">
        <v>1</v>
      </c>
      <c r="I4067" t="s">
        <v>740</v>
      </c>
      <c r="J4067" t="s">
        <v>686</v>
      </c>
      <c r="K4067" t="s">
        <v>512</v>
      </c>
      <c r="L4067">
        <v>1</v>
      </c>
      <c r="M4067" t="s">
        <v>29</v>
      </c>
      <c r="N4067" t="s">
        <v>19</v>
      </c>
      <c r="P4067" cm="1">
        <f t="array" ref="P406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67" s="19" t="s">
        <v>406</v>
      </c>
    </row>
    <row r="4068" spans="2:18">
      <c r="B4068" t="s">
        <v>64</v>
      </c>
      <c r="C4068" t="s">
        <v>26</v>
      </c>
      <c r="D4068" t="s">
        <v>905</v>
      </c>
      <c r="E4068" t="s">
        <v>1651</v>
      </c>
      <c r="F4068" t="s">
        <v>398</v>
      </c>
      <c r="G4068" t="s">
        <v>512</v>
      </c>
      <c r="H4068">
        <v>1</v>
      </c>
      <c r="I4068" t="s">
        <v>755</v>
      </c>
      <c r="J4068" t="s">
        <v>957</v>
      </c>
      <c r="K4068" t="s">
        <v>512</v>
      </c>
      <c r="L4068">
        <v>1</v>
      </c>
      <c r="M4068" t="s">
        <v>29</v>
      </c>
      <c r="N4068" t="s">
        <v>19</v>
      </c>
      <c r="P4068" cm="1">
        <f t="array" ref="P406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68" s="19" t="s">
        <v>406</v>
      </c>
    </row>
    <row r="4069" spans="2:18" hidden="1">
      <c r="B4069" t="s">
        <v>64</v>
      </c>
      <c r="C4069" t="s">
        <v>26</v>
      </c>
      <c r="D4069" t="s">
        <v>905</v>
      </c>
      <c r="E4069" t="s">
        <v>1769</v>
      </c>
      <c r="F4069" t="s">
        <v>366</v>
      </c>
      <c r="G4069" t="s">
        <v>68</v>
      </c>
      <c r="H4069">
        <v>1</v>
      </c>
      <c r="I4069" t="s">
        <v>1693</v>
      </c>
      <c r="J4069" t="s">
        <v>366</v>
      </c>
      <c r="K4069" t="s">
        <v>68</v>
      </c>
      <c r="L4069">
        <v>1</v>
      </c>
      <c r="M4069" t="s">
        <v>28</v>
      </c>
      <c r="N4069" t="s">
        <v>30</v>
      </c>
      <c r="P4069" cm="1">
        <f t="array" ref="P406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69" s="19" t="s">
        <v>406</v>
      </c>
    </row>
    <row r="4070" spans="2:18" hidden="1">
      <c r="B4070" t="s">
        <v>64</v>
      </c>
      <c r="C4070" t="s">
        <v>26</v>
      </c>
      <c r="D4070" t="s">
        <v>905</v>
      </c>
      <c r="E4070" t="s">
        <v>1769</v>
      </c>
      <c r="F4070" t="s">
        <v>366</v>
      </c>
      <c r="G4070" t="s">
        <v>68</v>
      </c>
      <c r="H4070">
        <v>1</v>
      </c>
      <c r="I4070" t="s">
        <v>496</v>
      </c>
      <c r="J4070" t="s">
        <v>1026</v>
      </c>
      <c r="K4070" t="s">
        <v>68</v>
      </c>
      <c r="L4070">
        <v>6</v>
      </c>
      <c r="M4070" t="s">
        <v>29</v>
      </c>
      <c r="N4070" t="s">
        <v>44</v>
      </c>
      <c r="P4070" cm="1">
        <f t="array" ref="P407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70" s="19" t="s">
        <v>406</v>
      </c>
    </row>
    <row r="4071" spans="2:18" hidden="1">
      <c r="B4071" t="s">
        <v>64</v>
      </c>
      <c r="C4071" t="s">
        <v>26</v>
      </c>
      <c r="D4071" t="s">
        <v>905</v>
      </c>
      <c r="E4071" t="s">
        <v>1769</v>
      </c>
      <c r="F4071" t="s">
        <v>366</v>
      </c>
      <c r="G4071" t="s">
        <v>68</v>
      </c>
      <c r="H4071">
        <v>1</v>
      </c>
      <c r="I4071" t="s">
        <v>510</v>
      </c>
      <c r="J4071" t="s">
        <v>889</v>
      </c>
      <c r="K4071" t="s">
        <v>68</v>
      </c>
      <c r="L4071">
        <v>1</v>
      </c>
      <c r="M4071" t="s">
        <v>29</v>
      </c>
      <c r="N4071" t="s">
        <v>19</v>
      </c>
      <c r="P4071" cm="1">
        <f t="array" ref="P407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71" s="19" t="s">
        <v>406</v>
      </c>
    </row>
    <row r="4072" spans="2:18" hidden="1">
      <c r="B4072" t="s">
        <v>64</v>
      </c>
      <c r="C4072" t="s">
        <v>26</v>
      </c>
      <c r="D4072" t="s">
        <v>905</v>
      </c>
      <c r="E4072" t="s">
        <v>1769</v>
      </c>
      <c r="F4072" t="s">
        <v>366</v>
      </c>
      <c r="G4072" t="s">
        <v>512</v>
      </c>
      <c r="H4072">
        <v>1</v>
      </c>
      <c r="I4072" t="s">
        <v>515</v>
      </c>
      <c r="J4072" t="s">
        <v>516</v>
      </c>
      <c r="K4072" t="s">
        <v>512</v>
      </c>
      <c r="L4072">
        <v>1</v>
      </c>
      <c r="M4072" t="s">
        <v>29</v>
      </c>
      <c r="N4072" t="s">
        <v>19</v>
      </c>
      <c r="P4072" cm="1">
        <f t="array" ref="P407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72" s="19" t="s">
        <v>406</v>
      </c>
    </row>
    <row r="4073" spans="2:18" hidden="1">
      <c r="B4073" t="s">
        <v>64</v>
      </c>
      <c r="C4073" t="s">
        <v>26</v>
      </c>
      <c r="D4073" t="s">
        <v>905</v>
      </c>
      <c r="E4073" t="s">
        <v>1769</v>
      </c>
      <c r="F4073" t="s">
        <v>366</v>
      </c>
      <c r="G4073" t="s">
        <v>512</v>
      </c>
      <c r="H4073">
        <v>1</v>
      </c>
      <c r="I4073" t="s">
        <v>509</v>
      </c>
      <c r="J4073" t="s">
        <v>1110</v>
      </c>
      <c r="K4073" t="s">
        <v>512</v>
      </c>
      <c r="L4073">
        <v>2</v>
      </c>
      <c r="M4073" t="s">
        <v>29</v>
      </c>
      <c r="N4073" t="s">
        <v>19</v>
      </c>
      <c r="P4073" cm="1">
        <f t="array" ref="P407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73" s="19" t="s">
        <v>406</v>
      </c>
    </row>
    <row r="4074" spans="2:18" hidden="1">
      <c r="B4074" t="s">
        <v>64</v>
      </c>
      <c r="C4074" t="s">
        <v>26</v>
      </c>
      <c r="D4074" t="s">
        <v>905</v>
      </c>
      <c r="E4074" t="s">
        <v>1769</v>
      </c>
      <c r="F4074" t="s">
        <v>366</v>
      </c>
      <c r="G4074" t="s">
        <v>512</v>
      </c>
      <c r="H4074">
        <v>1</v>
      </c>
      <c r="I4074" t="s">
        <v>636</v>
      </c>
      <c r="J4074" t="s">
        <v>637</v>
      </c>
      <c r="K4074" t="s">
        <v>512</v>
      </c>
      <c r="L4074">
        <v>1</v>
      </c>
      <c r="M4074" t="s">
        <v>29</v>
      </c>
      <c r="N4074" t="s">
        <v>19</v>
      </c>
      <c r="P4074" cm="1">
        <f t="array" ref="P407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74" s="19" t="s">
        <v>406</v>
      </c>
    </row>
    <row r="4075" spans="2:18" hidden="1">
      <c r="B4075" t="s">
        <v>64</v>
      </c>
      <c r="C4075" t="s">
        <v>26</v>
      </c>
      <c r="D4075" t="s">
        <v>905</v>
      </c>
      <c r="E4075" t="s">
        <v>1769</v>
      </c>
      <c r="F4075" t="s">
        <v>366</v>
      </c>
      <c r="G4075" t="s">
        <v>512</v>
      </c>
      <c r="H4075">
        <v>1</v>
      </c>
      <c r="I4075" t="s">
        <v>638</v>
      </c>
      <c r="J4075" t="s">
        <v>639</v>
      </c>
      <c r="K4075" t="s">
        <v>512</v>
      </c>
      <c r="L4075">
        <v>1</v>
      </c>
      <c r="M4075" t="s">
        <v>29</v>
      </c>
      <c r="N4075" t="s">
        <v>19</v>
      </c>
      <c r="P4075" cm="1">
        <f t="array" ref="P407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75" s="19" t="s">
        <v>406</v>
      </c>
    </row>
    <row r="4076" spans="2:18" hidden="1">
      <c r="B4076" t="s">
        <v>64</v>
      </c>
      <c r="C4076" t="s">
        <v>26</v>
      </c>
      <c r="D4076" t="s">
        <v>905</v>
      </c>
      <c r="E4076" t="s">
        <v>1769</v>
      </c>
      <c r="F4076" t="s">
        <v>366</v>
      </c>
      <c r="G4076" t="s">
        <v>512</v>
      </c>
      <c r="H4076">
        <v>1</v>
      </c>
      <c r="I4076" t="s">
        <v>640</v>
      </c>
      <c r="J4076" t="s">
        <v>641</v>
      </c>
      <c r="K4076" t="s">
        <v>512</v>
      </c>
      <c r="L4076">
        <v>1</v>
      </c>
      <c r="M4076" t="s">
        <v>29</v>
      </c>
      <c r="N4076" t="s">
        <v>19</v>
      </c>
      <c r="P4076" cm="1">
        <f t="array" ref="P407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76" s="19" t="s">
        <v>406</v>
      </c>
    </row>
    <row r="4077" spans="2:18" hidden="1">
      <c r="B4077" t="s">
        <v>64</v>
      </c>
      <c r="C4077" t="s">
        <v>26</v>
      </c>
      <c r="D4077" t="s">
        <v>905</v>
      </c>
      <c r="E4077" t="s">
        <v>1769</v>
      </c>
      <c r="F4077" t="s">
        <v>366</v>
      </c>
      <c r="G4077" t="s">
        <v>512</v>
      </c>
      <c r="H4077">
        <v>1</v>
      </c>
      <c r="I4077" t="s">
        <v>755</v>
      </c>
      <c r="J4077" t="s">
        <v>957</v>
      </c>
      <c r="K4077" t="s">
        <v>512</v>
      </c>
      <c r="L4077">
        <v>2</v>
      </c>
      <c r="M4077" t="s">
        <v>29</v>
      </c>
      <c r="N4077" t="s">
        <v>19</v>
      </c>
      <c r="P4077" cm="1">
        <f t="array" ref="P407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77" s="19" t="s">
        <v>406</v>
      </c>
    </row>
    <row r="4078" spans="2:18" hidden="1">
      <c r="B4078" t="s">
        <v>64</v>
      </c>
      <c r="C4078" t="s">
        <v>26</v>
      </c>
      <c r="D4078" t="s">
        <v>905</v>
      </c>
      <c r="E4078" t="s">
        <v>1769</v>
      </c>
      <c r="F4078" t="s">
        <v>366</v>
      </c>
      <c r="G4078" t="s">
        <v>512</v>
      </c>
      <c r="H4078">
        <v>1</v>
      </c>
      <c r="I4078" t="s">
        <v>757</v>
      </c>
      <c r="J4078" t="s">
        <v>958</v>
      </c>
      <c r="K4078" t="s">
        <v>512</v>
      </c>
      <c r="L4078">
        <v>1</v>
      </c>
      <c r="M4078" t="s">
        <v>29</v>
      </c>
      <c r="N4078" t="s">
        <v>19</v>
      </c>
      <c r="P4078" cm="1">
        <f t="array" ref="P407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78" s="19" t="s">
        <v>406</v>
      </c>
    </row>
    <row r="4079" spans="2:18" hidden="1">
      <c r="B4079" t="s">
        <v>64</v>
      </c>
      <c r="C4079" t="s">
        <v>26</v>
      </c>
      <c r="D4079" t="s">
        <v>905</v>
      </c>
      <c r="E4079" t="s">
        <v>1770</v>
      </c>
      <c r="F4079" t="s">
        <v>378</v>
      </c>
      <c r="G4079" t="s">
        <v>68</v>
      </c>
      <c r="H4079">
        <v>1</v>
      </c>
      <c r="I4079" t="s">
        <v>229</v>
      </c>
      <c r="J4079" t="s">
        <v>230</v>
      </c>
      <c r="K4079" t="s">
        <v>23</v>
      </c>
      <c r="L4079">
        <v>5.0599999999999996</v>
      </c>
      <c r="M4079" t="s">
        <v>28</v>
      </c>
      <c r="N4079" t="s">
        <v>36</v>
      </c>
      <c r="P4079" cm="1">
        <f t="array" ref="P407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79" s="19" t="s">
        <v>406</v>
      </c>
    </row>
    <row r="4080" spans="2:18" hidden="1">
      <c r="B4080" t="s">
        <v>64</v>
      </c>
      <c r="C4080" t="s">
        <v>26</v>
      </c>
      <c r="D4080" t="s">
        <v>905</v>
      </c>
      <c r="E4080" t="s">
        <v>1770</v>
      </c>
      <c r="F4080" t="s">
        <v>378</v>
      </c>
      <c r="G4080" t="s">
        <v>68</v>
      </c>
      <c r="H4080">
        <v>1</v>
      </c>
      <c r="I4080" t="s">
        <v>1156</v>
      </c>
      <c r="J4080" t="s">
        <v>378</v>
      </c>
      <c r="K4080" t="s">
        <v>68</v>
      </c>
      <c r="L4080">
        <v>1</v>
      </c>
      <c r="M4080" t="s">
        <v>28</v>
      </c>
      <c r="N4080" t="s">
        <v>30</v>
      </c>
      <c r="P4080" cm="1">
        <f t="array" ref="P408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80" s="19" t="s">
        <v>406</v>
      </c>
    </row>
    <row r="4081" spans="2:18" hidden="1">
      <c r="B4081" t="s">
        <v>64</v>
      </c>
      <c r="C4081" t="s">
        <v>26</v>
      </c>
      <c r="D4081" t="s">
        <v>905</v>
      </c>
      <c r="E4081" t="s">
        <v>1770</v>
      </c>
      <c r="F4081" t="s">
        <v>378</v>
      </c>
      <c r="G4081" t="s">
        <v>68</v>
      </c>
      <c r="H4081">
        <v>1</v>
      </c>
      <c r="I4081" s="31" t="s">
        <v>1036</v>
      </c>
      <c r="J4081" s="32" t="s">
        <v>1037</v>
      </c>
      <c r="K4081" t="s">
        <v>68</v>
      </c>
      <c r="L4081">
        <v>6</v>
      </c>
      <c r="M4081" t="s">
        <v>29</v>
      </c>
      <c r="N4081" t="s">
        <v>44</v>
      </c>
      <c r="P4081" cm="1">
        <f t="array" ref="P408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81" s="19" t="s">
        <v>406</v>
      </c>
    </row>
    <row r="4082" spans="2:18" hidden="1">
      <c r="B4082" t="s">
        <v>64</v>
      </c>
      <c r="C4082" t="s">
        <v>26</v>
      </c>
      <c r="D4082" t="s">
        <v>905</v>
      </c>
      <c r="E4082" t="s">
        <v>1770</v>
      </c>
      <c r="F4082" t="s">
        <v>378</v>
      </c>
      <c r="G4082" t="s">
        <v>512</v>
      </c>
      <c r="H4082">
        <v>1</v>
      </c>
      <c r="I4082" t="s">
        <v>515</v>
      </c>
      <c r="J4082" t="s">
        <v>516</v>
      </c>
      <c r="K4082" t="s">
        <v>512</v>
      </c>
      <c r="L4082">
        <v>1</v>
      </c>
      <c r="M4082" t="s">
        <v>29</v>
      </c>
      <c r="N4082" t="s">
        <v>19</v>
      </c>
      <c r="P4082" cm="1">
        <f t="array" ref="P408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82" s="19" t="s">
        <v>406</v>
      </c>
    </row>
    <row r="4083" spans="2:18" hidden="1">
      <c r="B4083" t="s">
        <v>64</v>
      </c>
      <c r="C4083" t="s">
        <v>26</v>
      </c>
      <c r="D4083" t="s">
        <v>905</v>
      </c>
      <c r="E4083" t="s">
        <v>1770</v>
      </c>
      <c r="F4083" t="s">
        <v>378</v>
      </c>
      <c r="G4083" t="s">
        <v>512</v>
      </c>
      <c r="H4083">
        <v>1</v>
      </c>
      <c r="I4083" t="s">
        <v>667</v>
      </c>
      <c r="J4083" t="s">
        <v>668</v>
      </c>
      <c r="K4083" t="s">
        <v>512</v>
      </c>
      <c r="L4083">
        <v>1</v>
      </c>
      <c r="M4083" t="s">
        <v>29</v>
      </c>
      <c r="N4083" t="s">
        <v>19</v>
      </c>
      <c r="P4083" cm="1">
        <f t="array" ref="P408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83" s="19" t="s">
        <v>406</v>
      </c>
    </row>
    <row r="4084" spans="2:18" hidden="1">
      <c r="B4084" t="s">
        <v>64</v>
      </c>
      <c r="C4084" t="s">
        <v>26</v>
      </c>
      <c r="D4084" t="s">
        <v>905</v>
      </c>
      <c r="E4084" t="s">
        <v>1770</v>
      </c>
      <c r="F4084" t="s">
        <v>378</v>
      </c>
      <c r="G4084" t="s">
        <v>512</v>
      </c>
      <c r="H4084">
        <v>1</v>
      </c>
      <c r="I4084" t="s">
        <v>669</v>
      </c>
      <c r="J4084" t="s">
        <v>670</v>
      </c>
      <c r="K4084" t="s">
        <v>512</v>
      </c>
      <c r="L4084">
        <v>1</v>
      </c>
      <c r="M4084" t="s">
        <v>29</v>
      </c>
      <c r="N4084" t="s">
        <v>19</v>
      </c>
      <c r="P4084" cm="1">
        <f t="array" ref="P408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84" s="19" t="s">
        <v>406</v>
      </c>
    </row>
    <row r="4085" spans="2:18" hidden="1">
      <c r="B4085" t="s">
        <v>64</v>
      </c>
      <c r="C4085" t="s">
        <v>26</v>
      </c>
      <c r="D4085" t="s">
        <v>905</v>
      </c>
      <c r="E4085" t="s">
        <v>1770</v>
      </c>
      <c r="F4085" t="s">
        <v>378</v>
      </c>
      <c r="G4085" t="s">
        <v>512</v>
      </c>
      <c r="H4085">
        <v>1</v>
      </c>
      <c r="I4085" t="s">
        <v>650</v>
      </c>
      <c r="J4085" t="s">
        <v>651</v>
      </c>
      <c r="K4085" t="s">
        <v>512</v>
      </c>
      <c r="L4085">
        <v>1</v>
      </c>
      <c r="M4085" t="s">
        <v>29</v>
      </c>
      <c r="N4085" t="s">
        <v>19</v>
      </c>
      <c r="P4085" cm="1">
        <f t="array" ref="P408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85" s="19" t="s">
        <v>406</v>
      </c>
    </row>
    <row r="4086" spans="2:18" hidden="1">
      <c r="B4086" t="s">
        <v>64</v>
      </c>
      <c r="C4086" t="s">
        <v>26</v>
      </c>
      <c r="D4086" t="s">
        <v>905</v>
      </c>
      <c r="E4086" t="s">
        <v>1770</v>
      </c>
      <c r="F4086" t="s">
        <v>378</v>
      </c>
      <c r="G4086" t="s">
        <v>512</v>
      </c>
      <c r="H4086">
        <v>1</v>
      </c>
      <c r="I4086" t="s">
        <v>560</v>
      </c>
      <c r="J4086" t="s">
        <v>561</v>
      </c>
      <c r="K4086" t="s">
        <v>512</v>
      </c>
      <c r="L4086">
        <v>1</v>
      </c>
      <c r="M4086" t="s">
        <v>29</v>
      </c>
      <c r="N4086" t="s">
        <v>19</v>
      </c>
      <c r="P4086" cm="1">
        <f t="array" ref="P408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86" s="19" t="s">
        <v>406</v>
      </c>
    </row>
    <row r="4087" spans="2:18" hidden="1">
      <c r="B4087" t="s">
        <v>64</v>
      </c>
      <c r="C4087" t="s">
        <v>26</v>
      </c>
      <c r="D4087" t="s">
        <v>905</v>
      </c>
      <c r="E4087" t="s">
        <v>1770</v>
      </c>
      <c r="F4087" t="s">
        <v>378</v>
      </c>
      <c r="G4087" t="s">
        <v>512</v>
      </c>
      <c r="H4087">
        <v>1</v>
      </c>
      <c r="I4087" t="s">
        <v>752</v>
      </c>
      <c r="J4087" t="s">
        <v>955</v>
      </c>
      <c r="K4087" t="s">
        <v>512</v>
      </c>
      <c r="L4087">
        <v>1</v>
      </c>
      <c r="M4087" t="s">
        <v>29</v>
      </c>
      <c r="N4087" t="s">
        <v>19</v>
      </c>
      <c r="P4087" cm="1">
        <f t="array" ref="P408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87" s="19" t="s">
        <v>406</v>
      </c>
    </row>
    <row r="4088" spans="2:18" hidden="1">
      <c r="B4088" t="s">
        <v>64</v>
      </c>
      <c r="C4088" t="s">
        <v>26</v>
      </c>
      <c r="D4088" t="s">
        <v>905</v>
      </c>
      <c r="E4088" t="s">
        <v>1770</v>
      </c>
      <c r="F4088" t="s">
        <v>378</v>
      </c>
      <c r="G4088" t="s">
        <v>512</v>
      </c>
      <c r="H4088">
        <v>1</v>
      </c>
      <c r="I4088" t="s">
        <v>753</v>
      </c>
      <c r="J4088" t="s">
        <v>956</v>
      </c>
      <c r="K4088" t="s">
        <v>512</v>
      </c>
      <c r="L4088">
        <v>1</v>
      </c>
      <c r="M4088" t="s">
        <v>29</v>
      </c>
      <c r="N4088" t="s">
        <v>19</v>
      </c>
      <c r="P4088" cm="1">
        <f t="array" ref="P408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88" s="19" t="s">
        <v>406</v>
      </c>
    </row>
    <row r="4089" spans="2:18" hidden="1">
      <c r="B4089" t="s">
        <v>64</v>
      </c>
      <c r="C4089" t="s">
        <v>26</v>
      </c>
      <c r="D4089" t="s">
        <v>905</v>
      </c>
      <c r="E4089" t="s">
        <v>1770</v>
      </c>
      <c r="F4089" t="s">
        <v>378</v>
      </c>
      <c r="G4089" t="s">
        <v>512</v>
      </c>
      <c r="H4089">
        <v>1</v>
      </c>
      <c r="I4089" t="s">
        <v>755</v>
      </c>
      <c r="J4089" t="s">
        <v>957</v>
      </c>
      <c r="K4089" t="s">
        <v>512</v>
      </c>
      <c r="L4089">
        <v>1</v>
      </c>
      <c r="M4089" t="s">
        <v>29</v>
      </c>
      <c r="N4089" t="s">
        <v>19</v>
      </c>
      <c r="P4089" cm="1">
        <f t="array" ref="P408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89" s="19" t="s">
        <v>406</v>
      </c>
    </row>
    <row r="4090" spans="2:18" hidden="1">
      <c r="B4090" t="s">
        <v>64</v>
      </c>
      <c r="C4090" t="s">
        <v>26</v>
      </c>
      <c r="D4090" t="s">
        <v>905</v>
      </c>
      <c r="E4090" t="s">
        <v>1770</v>
      </c>
      <c r="F4090" t="s">
        <v>378</v>
      </c>
      <c r="G4090" t="s">
        <v>512</v>
      </c>
      <c r="H4090">
        <v>1</v>
      </c>
      <c r="I4090" t="s">
        <v>757</v>
      </c>
      <c r="J4090" t="s">
        <v>958</v>
      </c>
      <c r="K4090" t="s">
        <v>512</v>
      </c>
      <c r="L4090">
        <v>1</v>
      </c>
      <c r="M4090" t="s">
        <v>29</v>
      </c>
      <c r="N4090" t="s">
        <v>19</v>
      </c>
      <c r="P4090" cm="1">
        <f t="array" ref="P409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90" s="19" t="s">
        <v>406</v>
      </c>
    </row>
    <row r="4091" spans="2:18" hidden="1">
      <c r="B4091" t="s">
        <v>64</v>
      </c>
      <c r="C4091" t="s">
        <v>26</v>
      </c>
      <c r="D4091" t="s">
        <v>905</v>
      </c>
      <c r="E4091" t="s">
        <v>1771</v>
      </c>
      <c r="F4091" t="s">
        <v>377</v>
      </c>
      <c r="G4091" t="s">
        <v>68</v>
      </c>
      <c r="H4091">
        <v>1</v>
      </c>
      <c r="I4091" t="s">
        <v>229</v>
      </c>
      <c r="J4091" t="s">
        <v>230</v>
      </c>
      <c r="K4091" t="s">
        <v>23</v>
      </c>
      <c r="L4091">
        <v>5.3579999999999997</v>
      </c>
      <c r="M4091" t="s">
        <v>28</v>
      </c>
      <c r="N4091" t="s">
        <v>36</v>
      </c>
      <c r="P4091" cm="1">
        <f t="array" ref="P409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91" s="19" t="s">
        <v>406</v>
      </c>
    </row>
    <row r="4092" spans="2:18" hidden="1">
      <c r="B4092" t="s">
        <v>64</v>
      </c>
      <c r="C4092" t="s">
        <v>26</v>
      </c>
      <c r="D4092" t="s">
        <v>905</v>
      </c>
      <c r="E4092" t="s">
        <v>1771</v>
      </c>
      <c r="F4092" t="s">
        <v>377</v>
      </c>
      <c r="G4092" t="s">
        <v>68</v>
      </c>
      <c r="H4092">
        <v>1</v>
      </c>
      <c r="I4092" t="s">
        <v>1154</v>
      </c>
      <c r="J4092" t="s">
        <v>377</v>
      </c>
      <c r="K4092" t="s">
        <v>68</v>
      </c>
      <c r="L4092">
        <v>1</v>
      </c>
      <c r="M4092" t="s">
        <v>28</v>
      </c>
      <c r="N4092" t="s">
        <v>30</v>
      </c>
      <c r="P4092" cm="1">
        <f t="array" ref="P409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92" s="19" t="s">
        <v>406</v>
      </c>
    </row>
    <row r="4093" spans="2:18" hidden="1">
      <c r="B4093" t="s">
        <v>64</v>
      </c>
      <c r="C4093" t="s">
        <v>26</v>
      </c>
      <c r="D4093" t="s">
        <v>905</v>
      </c>
      <c r="E4093" t="s">
        <v>1771</v>
      </c>
      <c r="F4093" t="s">
        <v>377</v>
      </c>
      <c r="G4093" t="s">
        <v>68</v>
      </c>
      <c r="H4093">
        <v>1</v>
      </c>
      <c r="I4093" s="31" t="s">
        <v>1036</v>
      </c>
      <c r="J4093" s="32" t="s">
        <v>1037</v>
      </c>
      <c r="K4093" t="s">
        <v>68</v>
      </c>
      <c r="L4093">
        <v>6</v>
      </c>
      <c r="M4093" t="s">
        <v>29</v>
      </c>
      <c r="N4093" t="s">
        <v>44</v>
      </c>
      <c r="P4093" cm="1">
        <f t="array" ref="P409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93" s="19" t="s">
        <v>406</v>
      </c>
    </row>
    <row r="4094" spans="2:18" hidden="1">
      <c r="B4094" t="s">
        <v>64</v>
      </c>
      <c r="C4094" t="s">
        <v>26</v>
      </c>
      <c r="D4094" t="s">
        <v>905</v>
      </c>
      <c r="E4094" t="s">
        <v>1771</v>
      </c>
      <c r="F4094" t="s">
        <v>377</v>
      </c>
      <c r="G4094" t="s">
        <v>512</v>
      </c>
      <c r="H4094">
        <v>1</v>
      </c>
      <c r="I4094" t="s">
        <v>515</v>
      </c>
      <c r="J4094" t="s">
        <v>516</v>
      </c>
      <c r="K4094" t="s">
        <v>512</v>
      </c>
      <c r="L4094">
        <v>1</v>
      </c>
      <c r="M4094" t="s">
        <v>29</v>
      </c>
      <c r="N4094" t="s">
        <v>19</v>
      </c>
      <c r="P4094" cm="1">
        <f t="array" ref="P409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94" s="19" t="s">
        <v>406</v>
      </c>
    </row>
    <row r="4095" spans="2:18" hidden="1">
      <c r="B4095" t="s">
        <v>64</v>
      </c>
      <c r="C4095" t="s">
        <v>26</v>
      </c>
      <c r="D4095" t="s">
        <v>905</v>
      </c>
      <c r="E4095" t="s">
        <v>1771</v>
      </c>
      <c r="F4095" t="s">
        <v>377</v>
      </c>
      <c r="G4095" t="s">
        <v>512</v>
      </c>
      <c r="H4095">
        <v>1</v>
      </c>
      <c r="I4095" t="s">
        <v>663</v>
      </c>
      <c r="J4095" t="s">
        <v>664</v>
      </c>
      <c r="K4095" t="s">
        <v>512</v>
      </c>
      <c r="L4095">
        <v>1</v>
      </c>
      <c r="M4095" t="s">
        <v>29</v>
      </c>
      <c r="N4095" t="s">
        <v>19</v>
      </c>
      <c r="P4095" cm="1">
        <f t="array" ref="P409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95" s="19" t="s">
        <v>406</v>
      </c>
    </row>
    <row r="4096" spans="2:18" hidden="1">
      <c r="B4096" t="s">
        <v>64</v>
      </c>
      <c r="C4096" t="s">
        <v>26</v>
      </c>
      <c r="D4096" t="s">
        <v>905</v>
      </c>
      <c r="E4096" t="s">
        <v>1771</v>
      </c>
      <c r="F4096" t="s">
        <v>377</v>
      </c>
      <c r="G4096" t="s">
        <v>512</v>
      </c>
      <c r="H4096">
        <v>1</v>
      </c>
      <c r="I4096" t="s">
        <v>665</v>
      </c>
      <c r="J4096" t="s">
        <v>666</v>
      </c>
      <c r="K4096" t="s">
        <v>512</v>
      </c>
      <c r="L4096">
        <v>1</v>
      </c>
      <c r="M4096" t="s">
        <v>29</v>
      </c>
      <c r="N4096" t="s">
        <v>19</v>
      </c>
      <c r="P4096" cm="1">
        <f t="array" ref="P409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96" s="19" t="s">
        <v>406</v>
      </c>
    </row>
    <row r="4097" spans="2:18" hidden="1">
      <c r="B4097" t="s">
        <v>64</v>
      </c>
      <c r="C4097" t="s">
        <v>26</v>
      </c>
      <c r="D4097" t="s">
        <v>905</v>
      </c>
      <c r="E4097" t="s">
        <v>1771</v>
      </c>
      <c r="F4097" t="s">
        <v>377</v>
      </c>
      <c r="G4097" t="s">
        <v>512</v>
      </c>
      <c r="H4097">
        <v>1</v>
      </c>
      <c r="I4097" t="s">
        <v>650</v>
      </c>
      <c r="J4097" t="s">
        <v>651</v>
      </c>
      <c r="K4097" t="s">
        <v>512</v>
      </c>
      <c r="L4097">
        <v>1</v>
      </c>
      <c r="M4097" t="s">
        <v>29</v>
      </c>
      <c r="N4097" t="s">
        <v>19</v>
      </c>
      <c r="P4097" cm="1">
        <f t="array" ref="P409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97" s="19" t="s">
        <v>406</v>
      </c>
    </row>
    <row r="4098" spans="2:18" hidden="1">
      <c r="B4098" t="s">
        <v>64</v>
      </c>
      <c r="C4098" t="s">
        <v>26</v>
      </c>
      <c r="D4098" t="s">
        <v>905</v>
      </c>
      <c r="E4098" t="s">
        <v>1771</v>
      </c>
      <c r="F4098" t="s">
        <v>377</v>
      </c>
      <c r="G4098" t="s">
        <v>512</v>
      </c>
      <c r="H4098">
        <v>1</v>
      </c>
      <c r="I4098" t="s">
        <v>560</v>
      </c>
      <c r="J4098" t="s">
        <v>561</v>
      </c>
      <c r="K4098" t="s">
        <v>512</v>
      </c>
      <c r="L4098">
        <v>1</v>
      </c>
      <c r="M4098" t="s">
        <v>29</v>
      </c>
      <c r="N4098" t="s">
        <v>19</v>
      </c>
      <c r="P4098" cm="1">
        <f t="array" ref="P409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98" s="19" t="s">
        <v>406</v>
      </c>
    </row>
    <row r="4099" spans="2:18" hidden="1">
      <c r="B4099" t="s">
        <v>64</v>
      </c>
      <c r="C4099" t="s">
        <v>26</v>
      </c>
      <c r="D4099" t="s">
        <v>905</v>
      </c>
      <c r="E4099" t="s">
        <v>1771</v>
      </c>
      <c r="F4099" t="s">
        <v>377</v>
      </c>
      <c r="G4099" t="s">
        <v>512</v>
      </c>
      <c r="H4099">
        <v>1</v>
      </c>
      <c r="I4099" t="s">
        <v>752</v>
      </c>
      <c r="J4099" t="s">
        <v>955</v>
      </c>
      <c r="K4099" t="s">
        <v>512</v>
      </c>
      <c r="L4099">
        <v>1</v>
      </c>
      <c r="M4099" t="s">
        <v>29</v>
      </c>
      <c r="N4099" t="s">
        <v>19</v>
      </c>
      <c r="P4099" cm="1">
        <f t="array" ref="P409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099" s="19" t="s">
        <v>406</v>
      </c>
    </row>
    <row r="4100" spans="2:18" hidden="1">
      <c r="B4100" t="s">
        <v>64</v>
      </c>
      <c r="C4100" t="s">
        <v>26</v>
      </c>
      <c r="D4100" t="s">
        <v>905</v>
      </c>
      <c r="E4100" t="s">
        <v>1771</v>
      </c>
      <c r="F4100" t="s">
        <v>377</v>
      </c>
      <c r="G4100" t="s">
        <v>512</v>
      </c>
      <c r="H4100">
        <v>1</v>
      </c>
      <c r="I4100" t="s">
        <v>753</v>
      </c>
      <c r="J4100" t="s">
        <v>956</v>
      </c>
      <c r="K4100" t="s">
        <v>512</v>
      </c>
      <c r="L4100">
        <v>1</v>
      </c>
      <c r="M4100" t="s">
        <v>29</v>
      </c>
      <c r="N4100" t="s">
        <v>19</v>
      </c>
      <c r="P4100" cm="1">
        <f t="array" ref="P410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00" s="19" t="s">
        <v>406</v>
      </c>
    </row>
    <row r="4101" spans="2:18" hidden="1">
      <c r="B4101" t="s">
        <v>64</v>
      </c>
      <c r="C4101" t="s">
        <v>26</v>
      </c>
      <c r="D4101" t="s">
        <v>905</v>
      </c>
      <c r="E4101" t="s">
        <v>1771</v>
      </c>
      <c r="F4101" t="s">
        <v>377</v>
      </c>
      <c r="G4101" t="s">
        <v>512</v>
      </c>
      <c r="H4101">
        <v>1</v>
      </c>
      <c r="I4101" t="s">
        <v>755</v>
      </c>
      <c r="J4101" t="s">
        <v>957</v>
      </c>
      <c r="K4101" t="s">
        <v>512</v>
      </c>
      <c r="L4101">
        <v>1</v>
      </c>
      <c r="M4101" t="s">
        <v>29</v>
      </c>
      <c r="N4101" t="s">
        <v>19</v>
      </c>
      <c r="P4101" cm="1">
        <f t="array" ref="P410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01" s="19" t="s">
        <v>406</v>
      </c>
    </row>
    <row r="4102" spans="2:18" hidden="1">
      <c r="B4102" t="s">
        <v>64</v>
      </c>
      <c r="C4102" t="s">
        <v>26</v>
      </c>
      <c r="D4102" t="s">
        <v>905</v>
      </c>
      <c r="E4102" t="s">
        <v>1771</v>
      </c>
      <c r="F4102" t="s">
        <v>377</v>
      </c>
      <c r="G4102" t="s">
        <v>512</v>
      </c>
      <c r="H4102">
        <v>1</v>
      </c>
      <c r="I4102" t="s">
        <v>757</v>
      </c>
      <c r="J4102" t="s">
        <v>958</v>
      </c>
      <c r="K4102" t="s">
        <v>512</v>
      </c>
      <c r="L4102">
        <v>1</v>
      </c>
      <c r="M4102" t="s">
        <v>29</v>
      </c>
      <c r="N4102" t="s">
        <v>19</v>
      </c>
      <c r="P4102" cm="1">
        <f t="array" ref="P410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02" s="19" t="s">
        <v>406</v>
      </c>
    </row>
    <row r="4103" spans="2:18" hidden="1">
      <c r="B4103" t="s">
        <v>64</v>
      </c>
      <c r="C4103" t="s">
        <v>26</v>
      </c>
      <c r="D4103" t="s">
        <v>905</v>
      </c>
      <c r="E4103" t="s">
        <v>1772</v>
      </c>
      <c r="F4103" t="s">
        <v>379</v>
      </c>
      <c r="G4103" t="s">
        <v>68</v>
      </c>
      <c r="H4103">
        <v>1</v>
      </c>
      <c r="I4103" t="s">
        <v>229</v>
      </c>
      <c r="J4103" t="s">
        <v>230</v>
      </c>
      <c r="K4103" t="s">
        <v>23</v>
      </c>
      <c r="L4103">
        <v>7.2569999999999997</v>
      </c>
      <c r="M4103" t="s">
        <v>28</v>
      </c>
      <c r="N4103" t="s">
        <v>36</v>
      </c>
      <c r="P4103" cm="1">
        <f t="array" ref="P410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03" s="19" t="s">
        <v>406</v>
      </c>
    </row>
    <row r="4104" spans="2:18" hidden="1">
      <c r="B4104" t="s">
        <v>64</v>
      </c>
      <c r="C4104" t="s">
        <v>26</v>
      </c>
      <c r="D4104" t="s">
        <v>905</v>
      </c>
      <c r="E4104" t="s">
        <v>1772</v>
      </c>
      <c r="F4104" t="s">
        <v>379</v>
      </c>
      <c r="G4104" t="s">
        <v>68</v>
      </c>
      <c r="H4104">
        <v>1</v>
      </c>
      <c r="I4104" t="s">
        <v>1158</v>
      </c>
      <c r="J4104" t="s">
        <v>379</v>
      </c>
      <c r="K4104" t="s">
        <v>68</v>
      </c>
      <c r="L4104">
        <v>1</v>
      </c>
      <c r="M4104" t="s">
        <v>28</v>
      </c>
      <c r="N4104" t="s">
        <v>30</v>
      </c>
      <c r="P4104" cm="1">
        <f t="array" ref="P410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04" s="19" t="s">
        <v>406</v>
      </c>
    </row>
    <row r="4105" spans="2:18" hidden="1">
      <c r="B4105" t="s">
        <v>64</v>
      </c>
      <c r="C4105" t="s">
        <v>26</v>
      </c>
      <c r="D4105" t="s">
        <v>905</v>
      </c>
      <c r="E4105" t="s">
        <v>1772</v>
      </c>
      <c r="F4105" t="s">
        <v>379</v>
      </c>
      <c r="G4105" t="s">
        <v>68</v>
      </c>
      <c r="H4105">
        <v>1</v>
      </c>
      <c r="I4105" s="31" t="s">
        <v>1036</v>
      </c>
      <c r="J4105" s="32" t="s">
        <v>1037</v>
      </c>
      <c r="K4105" t="s">
        <v>68</v>
      </c>
      <c r="L4105">
        <v>6</v>
      </c>
      <c r="M4105" t="s">
        <v>29</v>
      </c>
      <c r="N4105" t="s">
        <v>44</v>
      </c>
      <c r="P4105" cm="1">
        <f t="array" ref="P4105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05" s="19" t="s">
        <v>406</v>
      </c>
    </row>
    <row r="4106" spans="2:18" hidden="1">
      <c r="B4106" t="s">
        <v>64</v>
      </c>
      <c r="C4106" t="s">
        <v>26</v>
      </c>
      <c r="D4106" t="s">
        <v>905</v>
      </c>
      <c r="E4106" t="s">
        <v>1772</v>
      </c>
      <c r="F4106" t="s">
        <v>379</v>
      </c>
      <c r="G4106" t="s">
        <v>512</v>
      </c>
      <c r="H4106">
        <v>1</v>
      </c>
      <c r="I4106" t="s">
        <v>515</v>
      </c>
      <c r="J4106" t="s">
        <v>516</v>
      </c>
      <c r="K4106" t="s">
        <v>512</v>
      </c>
      <c r="L4106">
        <v>1</v>
      </c>
      <c r="M4106" t="s">
        <v>29</v>
      </c>
      <c r="N4106" t="s">
        <v>19</v>
      </c>
      <c r="P4106" cm="1">
        <f t="array" ref="P4106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06" s="19" t="s">
        <v>406</v>
      </c>
    </row>
    <row r="4107" spans="2:18" hidden="1">
      <c r="B4107" t="s">
        <v>64</v>
      </c>
      <c r="C4107" t="s">
        <v>26</v>
      </c>
      <c r="D4107" t="s">
        <v>905</v>
      </c>
      <c r="E4107" t="s">
        <v>1772</v>
      </c>
      <c r="F4107" t="s">
        <v>379</v>
      </c>
      <c r="G4107" t="s">
        <v>512</v>
      </c>
      <c r="H4107">
        <v>1</v>
      </c>
      <c r="I4107" t="s">
        <v>671</v>
      </c>
      <c r="J4107" t="s">
        <v>672</v>
      </c>
      <c r="K4107" t="s">
        <v>512</v>
      </c>
      <c r="L4107">
        <v>1</v>
      </c>
      <c r="M4107" t="s">
        <v>29</v>
      </c>
      <c r="N4107" t="s">
        <v>19</v>
      </c>
      <c r="P4107" cm="1">
        <f t="array" ref="P4107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07" s="19" t="s">
        <v>406</v>
      </c>
    </row>
    <row r="4108" spans="2:18" hidden="1">
      <c r="B4108" t="s">
        <v>64</v>
      </c>
      <c r="C4108" t="s">
        <v>26</v>
      </c>
      <c r="D4108" t="s">
        <v>905</v>
      </c>
      <c r="E4108" t="s">
        <v>1772</v>
      </c>
      <c r="F4108" t="s">
        <v>379</v>
      </c>
      <c r="G4108" t="s">
        <v>512</v>
      </c>
      <c r="H4108">
        <v>1</v>
      </c>
      <c r="I4108" t="s">
        <v>673</v>
      </c>
      <c r="J4108" t="s">
        <v>674</v>
      </c>
      <c r="K4108" t="s">
        <v>512</v>
      </c>
      <c r="L4108">
        <v>1</v>
      </c>
      <c r="M4108" t="s">
        <v>29</v>
      </c>
      <c r="N4108" t="s">
        <v>19</v>
      </c>
      <c r="P4108" cm="1">
        <f t="array" ref="P4108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08" s="19" t="s">
        <v>406</v>
      </c>
    </row>
    <row r="4109" spans="2:18" hidden="1">
      <c r="B4109" t="s">
        <v>64</v>
      </c>
      <c r="C4109" t="s">
        <v>26</v>
      </c>
      <c r="D4109" t="s">
        <v>905</v>
      </c>
      <c r="E4109" t="s">
        <v>1772</v>
      </c>
      <c r="F4109" t="s">
        <v>379</v>
      </c>
      <c r="G4109" t="s">
        <v>512</v>
      </c>
      <c r="H4109">
        <v>1</v>
      </c>
      <c r="I4109" t="s">
        <v>650</v>
      </c>
      <c r="J4109" t="s">
        <v>651</v>
      </c>
      <c r="K4109" t="s">
        <v>512</v>
      </c>
      <c r="L4109">
        <v>1</v>
      </c>
      <c r="M4109" t="s">
        <v>29</v>
      </c>
      <c r="N4109" t="s">
        <v>19</v>
      </c>
      <c r="P4109" cm="1">
        <f t="array" ref="P4109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09" s="19" t="s">
        <v>406</v>
      </c>
    </row>
    <row r="4110" spans="2:18" hidden="1">
      <c r="B4110" t="s">
        <v>64</v>
      </c>
      <c r="C4110" t="s">
        <v>26</v>
      </c>
      <c r="D4110" t="s">
        <v>905</v>
      </c>
      <c r="E4110" t="s">
        <v>1772</v>
      </c>
      <c r="F4110" t="s">
        <v>379</v>
      </c>
      <c r="G4110" t="s">
        <v>512</v>
      </c>
      <c r="H4110">
        <v>1</v>
      </c>
      <c r="I4110" t="s">
        <v>560</v>
      </c>
      <c r="J4110" t="s">
        <v>561</v>
      </c>
      <c r="K4110" t="s">
        <v>512</v>
      </c>
      <c r="L4110">
        <v>1</v>
      </c>
      <c r="M4110" t="s">
        <v>29</v>
      </c>
      <c r="N4110" t="s">
        <v>19</v>
      </c>
      <c r="P4110" cm="1">
        <f t="array" ref="P4110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10" s="19" t="s">
        <v>406</v>
      </c>
    </row>
    <row r="4111" spans="2:18" hidden="1">
      <c r="B4111" t="s">
        <v>64</v>
      </c>
      <c r="C4111" t="s">
        <v>26</v>
      </c>
      <c r="D4111" t="s">
        <v>905</v>
      </c>
      <c r="E4111" t="s">
        <v>1772</v>
      </c>
      <c r="F4111" t="s">
        <v>379</v>
      </c>
      <c r="G4111" t="s">
        <v>512</v>
      </c>
      <c r="H4111">
        <v>1</v>
      </c>
      <c r="I4111" t="s">
        <v>752</v>
      </c>
      <c r="J4111" t="s">
        <v>955</v>
      </c>
      <c r="K4111" t="s">
        <v>512</v>
      </c>
      <c r="L4111">
        <v>1</v>
      </c>
      <c r="M4111" t="s">
        <v>29</v>
      </c>
      <c r="N4111" t="s">
        <v>19</v>
      </c>
      <c r="P4111" cm="1">
        <f t="array" ref="P4111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11" s="19" t="s">
        <v>406</v>
      </c>
    </row>
    <row r="4112" spans="2:18" hidden="1">
      <c r="B4112" t="s">
        <v>64</v>
      </c>
      <c r="C4112" t="s">
        <v>26</v>
      </c>
      <c r="D4112" t="s">
        <v>905</v>
      </c>
      <c r="E4112" t="s">
        <v>1772</v>
      </c>
      <c r="F4112" t="s">
        <v>379</v>
      </c>
      <c r="G4112" t="s">
        <v>512</v>
      </c>
      <c r="H4112">
        <v>1</v>
      </c>
      <c r="I4112" t="s">
        <v>753</v>
      </c>
      <c r="J4112" t="s">
        <v>956</v>
      </c>
      <c r="K4112" t="s">
        <v>512</v>
      </c>
      <c r="L4112">
        <v>1</v>
      </c>
      <c r="M4112" t="s">
        <v>29</v>
      </c>
      <c r="N4112" t="s">
        <v>19</v>
      </c>
      <c r="P4112" cm="1">
        <f t="array" ref="P4112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12" s="19" t="s">
        <v>406</v>
      </c>
    </row>
    <row r="4113" spans="2:18" hidden="1">
      <c r="B4113" t="s">
        <v>64</v>
      </c>
      <c r="C4113" t="s">
        <v>26</v>
      </c>
      <c r="D4113" t="s">
        <v>905</v>
      </c>
      <c r="E4113" t="s">
        <v>1772</v>
      </c>
      <c r="F4113" t="s">
        <v>379</v>
      </c>
      <c r="G4113" t="s">
        <v>512</v>
      </c>
      <c r="H4113">
        <v>1</v>
      </c>
      <c r="I4113" t="s">
        <v>755</v>
      </c>
      <c r="J4113" t="s">
        <v>957</v>
      </c>
      <c r="K4113" t="s">
        <v>512</v>
      </c>
      <c r="L4113">
        <v>1</v>
      </c>
      <c r="M4113" t="s">
        <v>29</v>
      </c>
      <c r="N4113" t="s">
        <v>19</v>
      </c>
      <c r="P4113" cm="1">
        <f t="array" ref="P4113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13" s="19" t="s">
        <v>406</v>
      </c>
    </row>
    <row r="4114" spans="2:18" hidden="1">
      <c r="B4114" t="s">
        <v>64</v>
      </c>
      <c r="C4114" t="s">
        <v>26</v>
      </c>
      <c r="D4114" t="s">
        <v>905</v>
      </c>
      <c r="E4114" t="s">
        <v>1772</v>
      </c>
      <c r="F4114" t="s">
        <v>379</v>
      </c>
      <c r="G4114" t="s">
        <v>512</v>
      </c>
      <c r="H4114">
        <v>1</v>
      </c>
      <c r="I4114" t="s">
        <v>757</v>
      </c>
      <c r="J4114" t="s">
        <v>958</v>
      </c>
      <c r="K4114" t="s">
        <v>512</v>
      </c>
      <c r="L4114">
        <v>1</v>
      </c>
      <c r="M4114" t="s">
        <v>29</v>
      </c>
      <c r="N4114" t="s">
        <v>19</v>
      </c>
      <c r="P4114" cm="1">
        <f t="array" ref="P4114">IF(BOM_NOUR[[#This Row],[STAGE]]="05.Assembly",
SUMPRODUCT(--(BOM_NOUR[[#This Row],[STAGE]]=TW_T[STAGE])*(BOM_NOUR[[#This Row],[Mgroup]]=TW_T[Mgroup]),TW_T[TW]),
SUMPRODUCT(--(BOM_NOUR[[#This Row],[STAGE]]=TW_T[STAGE]),TW_T[TW]))</f>
        <v>1.8917585129133081E-3</v>
      </c>
      <c r="R4114" s="19" t="s">
        <v>406</v>
      </c>
    </row>
    <row r="4115" spans="2:18" hidden="1"/>
  </sheetData>
  <autoFilter ref="B4:N4" xr:uid="{BB0D0A3F-7D1D-4F8E-AA93-3017C441B35B}"/>
  <dataConsolidate/>
  <mergeCells count="1">
    <mergeCell ref="B2:R2"/>
  </mergeCells>
  <phoneticPr fontId="5" type="noConversion"/>
  <conditionalFormatting sqref="B4:D4">
    <cfRule type="cellIs" dxfId="22" priority="281" operator="greaterThan">
      <formula>0</formula>
    </cfRule>
  </conditionalFormatting>
  <conditionalFormatting sqref="E4">
    <cfRule type="cellIs" dxfId="21" priority="280" operator="greaterThan">
      <formula>0</formula>
    </cfRule>
  </conditionalFormatting>
  <conditionalFormatting sqref="F4">
    <cfRule type="cellIs" dxfId="20" priority="279" operator="greaterThan">
      <formula>0</formula>
    </cfRule>
  </conditionalFormatting>
  <conditionalFormatting sqref="G4">
    <cfRule type="cellIs" dxfId="19" priority="278" operator="greaterThan">
      <formula>0</formula>
    </cfRule>
  </conditionalFormatting>
  <conditionalFormatting sqref="H4">
    <cfRule type="cellIs" dxfId="18" priority="277" operator="greaterThan">
      <formula>0</formula>
    </cfRule>
  </conditionalFormatting>
  <conditionalFormatting sqref="I4">
    <cfRule type="cellIs" dxfId="17" priority="276" operator="greaterThan">
      <formula>0</formula>
    </cfRule>
  </conditionalFormatting>
  <conditionalFormatting sqref="J4">
    <cfRule type="cellIs" dxfId="16" priority="275" operator="greaterThan">
      <formula>0</formula>
    </cfRule>
  </conditionalFormatting>
  <conditionalFormatting sqref="K4">
    <cfRule type="cellIs" dxfId="15" priority="274" operator="greaterThan">
      <formula>0</formula>
    </cfRule>
  </conditionalFormatting>
  <conditionalFormatting sqref="L4">
    <cfRule type="cellIs" dxfId="14" priority="273" operator="greaterThan">
      <formula>0</formula>
    </cfRule>
  </conditionalFormatting>
  <conditionalFormatting sqref="M4">
    <cfRule type="cellIs" dxfId="13" priority="272" operator="greaterThan">
      <formula>0</formula>
    </cfRule>
  </conditionalFormatting>
  <conditionalFormatting sqref="N4">
    <cfRule type="cellIs" dxfId="12" priority="271" operator="greaterThan">
      <formula>0</formula>
    </cfRule>
  </conditionalFormatting>
  <conditionalFormatting sqref="P4">
    <cfRule type="cellIs" dxfId="11" priority="270" operator="greaterThan">
      <formula>0</formula>
    </cfRule>
  </conditionalFormatting>
  <conditionalFormatting sqref="R4">
    <cfRule type="cellIs" dxfId="10" priority="269" operator="greaterThan">
      <formula>0</formula>
    </cfRule>
  </conditionalFormatting>
  <conditionalFormatting sqref="J3435 J2724 J2659 J2648">
    <cfRule type="containsBlanks" dxfId="9" priority="9">
      <formula>LEN(TRIM(J2648))=0</formula>
    </cfRule>
  </conditionalFormatting>
  <conditionalFormatting sqref="J3422 J2982 J2542 J2506 J2494">
    <cfRule type="containsBlanks" dxfId="8" priority="8">
      <formula>LEN(TRIM(J2494))=0</formula>
    </cfRule>
  </conditionalFormatting>
  <conditionalFormatting sqref="J3449 J3439 J3018 J3006 J2994 J2953 J2941 J2893 J2881 J2570 J2556 J2530 J2518">
    <cfRule type="containsBlanks" dxfId="7" priority="7">
      <formula>LEN(TRIM(J2518))=0</formula>
    </cfRule>
  </conditionalFormatting>
  <conditionalFormatting sqref="J2988 J2739 J2660 J2649">
    <cfRule type="containsBlanks" dxfId="6" priority="6">
      <formula>LEN(TRIM(J2649))=0</formula>
    </cfRule>
  </conditionalFormatting>
  <conditionalFormatting sqref="I3983">
    <cfRule type="duplicateValues" dxfId="5" priority="2"/>
  </conditionalFormatting>
  <conditionalFormatting sqref="I3983">
    <cfRule type="duplicateValues" dxfId="4" priority="3"/>
  </conditionalFormatting>
  <conditionalFormatting sqref="I3983">
    <cfRule type="duplicateValues" dxfId="3" priority="4"/>
  </conditionalFormatting>
  <conditionalFormatting sqref="I3983">
    <cfRule type="duplicateValues" dxfId="2" priority="5"/>
  </conditionalFormatting>
  <conditionalFormatting sqref="I2551">
    <cfRule type="duplicateValues" dxfId="1" priority="1"/>
  </conditionalFormatting>
  <dataValidations disablePrompts="1" count="6">
    <dataValidation type="list" allowBlank="1" showInputMessage="1" showErrorMessage="1" sqref="M6:M4114" xr:uid="{3C9C9A21-0E87-4C0A-A90B-2D4A270F0E65}">
      <formula1>MtypeList</formula1>
    </dataValidation>
    <dataValidation type="list" allowBlank="1" showInputMessage="1" showErrorMessage="1" sqref="N6:N4114" xr:uid="{4CD63C24-6977-45BA-A212-D7489883D832}">
      <formula1>MgroupList</formula1>
    </dataValidation>
    <dataValidation type="list" allowBlank="1" showInputMessage="1" showErrorMessage="1" sqref="B6:B4114" xr:uid="{1310478B-0FA2-4071-8A54-AA54F5298219}">
      <formula1>StageList</formula1>
    </dataValidation>
    <dataValidation type="list" allowBlank="1" showInputMessage="1" showErrorMessage="1" sqref="C6:C4114" xr:uid="{BF8F1C58-353E-47D7-A93C-F4DC9895F25A}">
      <formula1>TypeList</formula1>
    </dataValidation>
    <dataValidation type="list" allowBlank="1" showInputMessage="1" showErrorMessage="1" sqref="D6:D4114" xr:uid="{0FDEEAE0-F607-4F36-B560-885CE7F55F08}">
      <formula1>GroupList</formula1>
    </dataValidation>
    <dataValidation type="list" allowBlank="1" showInputMessage="1" showErrorMessage="1" sqref="R6:R4114" xr:uid="{3A973D37-EEE8-4858-9680-A76F93FA4C22}">
      <formula1>"CONSIDERED,NOT CONSIDERED"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3B35FA-A2D2-461A-B0E1-2F14FDA55267}">
  <sheetPr>
    <tabColor rgb="FF0070C0"/>
  </sheetPr>
  <dimension ref="B2:X30"/>
  <sheetViews>
    <sheetView showGridLines="0" zoomScale="80" zoomScaleNormal="80" workbookViewId="0">
      <selection activeCell="T8" sqref="T8"/>
    </sheetView>
  </sheetViews>
  <sheetFormatPr baseColWidth="10" defaultColWidth="9.42578125" defaultRowHeight="15"/>
  <cols>
    <col min="1" max="1" width="2.5703125" customWidth="1"/>
    <col min="2" max="2" width="16" bestFit="1" customWidth="1"/>
    <col min="3" max="3" width="2.5703125" customWidth="1"/>
    <col min="4" max="4" width="12.5703125" bestFit="1" customWidth="1"/>
    <col min="5" max="5" width="2.5703125" customWidth="1"/>
    <col min="6" max="6" width="15.42578125" bestFit="1" customWidth="1"/>
    <col min="7" max="7" width="2.5703125" customWidth="1"/>
    <col min="8" max="8" width="12" bestFit="1" customWidth="1"/>
    <col min="9" max="9" width="2.5703125" customWidth="1"/>
    <col min="10" max="10" width="16.42578125" bestFit="1" customWidth="1"/>
    <col min="11" max="11" width="2.5703125" customWidth="1"/>
    <col min="12" max="12" width="15.5703125" bestFit="1" customWidth="1"/>
    <col min="13" max="13" width="2.5703125" customWidth="1"/>
    <col min="14" max="14" width="17.85546875" bestFit="1" customWidth="1"/>
    <col min="15" max="15" width="14.42578125" bestFit="1" customWidth="1"/>
    <col min="16" max="16" width="6.85546875" bestFit="1" customWidth="1"/>
    <col min="17" max="17" width="2.5703125" customWidth="1"/>
    <col min="18" max="18" width="4.42578125" bestFit="1" customWidth="1"/>
    <col min="19" max="19" width="16.5703125" bestFit="1" customWidth="1"/>
    <col min="20" max="20" width="6.42578125" bestFit="1" customWidth="1"/>
    <col min="21" max="21" width="6.5703125" bestFit="1" customWidth="1"/>
    <col min="22" max="22" width="2.5703125" customWidth="1"/>
    <col min="23" max="24" width="6.42578125" bestFit="1" customWidth="1"/>
  </cols>
  <sheetData>
    <row r="2" spans="2:24" ht="18" thickBot="1">
      <c r="B2" s="42" t="s">
        <v>429</v>
      </c>
      <c r="C2" s="42"/>
      <c r="D2" s="42"/>
      <c r="E2" s="42"/>
      <c r="F2" s="42"/>
      <c r="G2" s="42"/>
      <c r="H2" s="42"/>
      <c r="I2" s="42"/>
      <c r="J2" s="42"/>
      <c r="K2" s="42"/>
      <c r="L2" s="42"/>
      <c r="N2" s="42" t="s">
        <v>428</v>
      </c>
      <c r="O2" s="42"/>
      <c r="P2" s="42"/>
      <c r="Q2" s="42"/>
      <c r="R2" s="42"/>
      <c r="S2" s="42"/>
      <c r="T2" s="42"/>
      <c r="U2" s="42"/>
      <c r="V2" s="42"/>
      <c r="W2" s="42"/>
      <c r="X2" s="42"/>
    </row>
    <row r="3" spans="2:24" ht="15.75" thickTop="1"/>
    <row r="5" spans="2:24" ht="15.75" thickBot="1">
      <c r="B5" t="s">
        <v>8</v>
      </c>
      <c r="D5" t="s">
        <v>9</v>
      </c>
      <c r="F5" t="s">
        <v>10</v>
      </c>
      <c r="H5" t="s">
        <v>11</v>
      </c>
      <c r="J5" t="s">
        <v>12</v>
      </c>
      <c r="L5" t="s">
        <v>14</v>
      </c>
      <c r="N5" t="s">
        <v>8</v>
      </c>
      <c r="O5" t="s">
        <v>12</v>
      </c>
      <c r="P5" t="s">
        <v>13</v>
      </c>
      <c r="S5" s="6" t="s">
        <v>409</v>
      </c>
      <c r="T5" s="7" t="s">
        <v>17</v>
      </c>
      <c r="U5" s="11" t="s">
        <v>410</v>
      </c>
    </row>
    <row r="6" spans="2:24">
      <c r="B6" s="3" t="s">
        <v>59</v>
      </c>
      <c r="D6" t="s">
        <v>26</v>
      </c>
      <c r="F6" t="s">
        <v>905</v>
      </c>
      <c r="H6" t="s">
        <v>29</v>
      </c>
      <c r="J6" t="s">
        <v>34</v>
      </c>
      <c r="L6" t="s">
        <v>15</v>
      </c>
      <c r="N6" t="s">
        <v>59</v>
      </c>
      <c r="P6" s="1">
        <f>ADD!$T$9</f>
        <v>2.6022972002871501E-3</v>
      </c>
      <c r="R6" s="37" t="s">
        <v>411</v>
      </c>
      <c r="S6" s="2" t="s">
        <v>412</v>
      </c>
      <c r="T6" s="10">
        <v>2.0375705005780567E-3</v>
      </c>
      <c r="U6" s="11">
        <v>5.0000000000000001E-3</v>
      </c>
    </row>
    <row r="7" spans="2:24">
      <c r="B7" s="2" t="s">
        <v>57</v>
      </c>
      <c r="D7" t="s">
        <v>27</v>
      </c>
      <c r="F7" t="s">
        <v>34</v>
      </c>
      <c r="H7" t="s">
        <v>28</v>
      </c>
      <c r="J7" t="s">
        <v>36</v>
      </c>
      <c r="L7" t="s">
        <v>16</v>
      </c>
      <c r="N7" t="s">
        <v>57</v>
      </c>
      <c r="P7" s="1">
        <f>ADD!$T$10</f>
        <v>0</v>
      </c>
      <c r="R7" s="46"/>
      <c r="S7" s="2" t="s">
        <v>413</v>
      </c>
      <c r="T7" s="10">
        <v>1.5345268542199489E-3</v>
      </c>
      <c r="U7" s="11">
        <v>5.0000000000000001E-3</v>
      </c>
    </row>
    <row r="8" spans="2:24">
      <c r="B8" s="4" t="s">
        <v>65</v>
      </c>
      <c r="F8" t="s">
        <v>36</v>
      </c>
      <c r="J8" t="s">
        <v>37</v>
      </c>
      <c r="N8" t="s">
        <v>65</v>
      </c>
      <c r="P8" s="1">
        <f>ADD!$T$6</f>
        <v>2.0375705005780567E-3</v>
      </c>
      <c r="R8" s="46"/>
      <c r="S8" s="2" t="s">
        <v>414</v>
      </c>
      <c r="T8" s="8">
        <v>0</v>
      </c>
      <c r="U8" s="11">
        <v>0</v>
      </c>
    </row>
    <row r="9" spans="2:24">
      <c r="B9" s="2" t="s">
        <v>58</v>
      </c>
      <c r="F9" t="s">
        <v>37</v>
      </c>
      <c r="J9" t="s">
        <v>166</v>
      </c>
      <c r="N9" t="s">
        <v>58</v>
      </c>
      <c r="P9" s="1">
        <f>ADD!$T$11</f>
        <v>0</v>
      </c>
      <c r="R9" s="46"/>
      <c r="S9" s="2" t="s">
        <v>415</v>
      </c>
      <c r="T9" s="10">
        <v>2.6022972002871501E-3</v>
      </c>
      <c r="U9" s="11">
        <v>1E-3</v>
      </c>
    </row>
    <row r="10" spans="2:24">
      <c r="B10" s="2" t="s">
        <v>60</v>
      </c>
      <c r="F10" t="s">
        <v>167</v>
      </c>
      <c r="J10" t="s">
        <v>167</v>
      </c>
      <c r="N10" t="s">
        <v>60</v>
      </c>
      <c r="P10" s="1">
        <f>ADD!$T$7</f>
        <v>1.5345268542199489E-3</v>
      </c>
      <c r="R10" s="46"/>
      <c r="S10" s="2" t="s">
        <v>416</v>
      </c>
      <c r="T10" s="10">
        <v>0</v>
      </c>
      <c r="U10" s="11">
        <v>1E-3</v>
      </c>
    </row>
    <row r="11" spans="2:24">
      <c r="B11" s="2" t="s">
        <v>61</v>
      </c>
      <c r="F11" t="s">
        <v>166</v>
      </c>
      <c r="J11" t="s">
        <v>41</v>
      </c>
      <c r="N11" t="s">
        <v>61</v>
      </c>
      <c r="P11" s="1">
        <f>ADD!$W$12</f>
        <v>4.6937197922760125E-2</v>
      </c>
      <c r="R11" s="46"/>
      <c r="S11" s="2" t="s">
        <v>417</v>
      </c>
      <c r="T11" s="10">
        <v>0</v>
      </c>
      <c r="U11" s="11">
        <v>2E-3</v>
      </c>
    </row>
    <row r="12" spans="2:24">
      <c r="B12" s="2" t="s">
        <v>62</v>
      </c>
      <c r="F12" t="s">
        <v>35</v>
      </c>
      <c r="J12" t="s">
        <v>35</v>
      </c>
      <c r="N12" t="s">
        <v>62</v>
      </c>
      <c r="P12" s="1">
        <f>ADD!$W$14</f>
        <v>3.976987308555345E-2</v>
      </c>
      <c r="R12" s="46"/>
      <c r="S12" s="2" t="s">
        <v>418</v>
      </c>
      <c r="T12" s="9">
        <v>3.0593702545233345E-2</v>
      </c>
      <c r="U12" s="11">
        <v>3.2000000000000001E-2</v>
      </c>
      <c r="W12" s="39">
        <f>(1/(1-T13)/(1-T12)-1)/(1/(1-T13)/(1-T12))</f>
        <v>4.6937197922760125E-2</v>
      </c>
      <c r="X12" s="43">
        <f>(1/(1-U13)/(1-U12)-1)/(1/(1-U13)/(1-U12))</f>
        <v>3.3935999999999827E-2</v>
      </c>
    </row>
    <row r="13" spans="2:24">
      <c r="B13" s="2" t="s">
        <v>63</v>
      </c>
      <c r="F13" t="s">
        <v>156</v>
      </c>
      <c r="J13" t="s">
        <v>42</v>
      </c>
      <c r="N13" t="s">
        <v>63</v>
      </c>
      <c r="O13" t="s">
        <v>32</v>
      </c>
      <c r="P13" s="1">
        <f>ADD!$W$18</f>
        <v>3.4300748527616033E-2</v>
      </c>
      <c r="R13" s="46"/>
      <c r="S13" s="2" t="s">
        <v>419</v>
      </c>
      <c r="T13" s="8">
        <v>1.6859283275173154E-2</v>
      </c>
      <c r="U13" s="11">
        <v>2E-3</v>
      </c>
      <c r="W13" s="39"/>
      <c r="X13" s="43"/>
    </row>
    <row r="14" spans="2:24">
      <c r="B14" s="2" t="s">
        <v>64</v>
      </c>
      <c r="F14" t="s">
        <v>33</v>
      </c>
      <c r="J14" t="s">
        <v>19</v>
      </c>
      <c r="N14" t="s">
        <v>63</v>
      </c>
      <c r="O14" t="s">
        <v>31</v>
      </c>
      <c r="P14" s="1">
        <f>ADD!$W$18</f>
        <v>3.4300748527616033E-2</v>
      </c>
      <c r="R14" s="46"/>
      <c r="S14" s="2" t="s">
        <v>420</v>
      </c>
      <c r="T14" s="8">
        <v>1.1917726275748882E-2</v>
      </c>
      <c r="U14" s="11">
        <v>0</v>
      </c>
      <c r="W14" s="40">
        <f>(1/(1-T15)/(1-T14)-1)/(1/(1-T15)/(1-T14))</f>
        <v>3.976987308555345E-2</v>
      </c>
      <c r="X14" s="44">
        <f>(1/(1-U15)/(1-U14)-1)/(1/(1-U15)/(1-U14))</f>
        <v>1.9999999999998916E-3</v>
      </c>
    </row>
    <row r="15" spans="2:24" ht="15.75" thickBot="1">
      <c r="B15" t="s">
        <v>484</v>
      </c>
      <c r="F15" t="s">
        <v>32</v>
      </c>
      <c r="J15" t="s">
        <v>156</v>
      </c>
      <c r="N15" t="s">
        <v>63</v>
      </c>
      <c r="O15" t="s">
        <v>38</v>
      </c>
      <c r="P15" s="1">
        <f>ADD!$W$18</f>
        <v>3.4300748527616033E-2</v>
      </c>
      <c r="R15" s="38"/>
      <c r="S15" s="2" t="s">
        <v>421</v>
      </c>
      <c r="T15" s="8">
        <v>2.8188084687346134E-2</v>
      </c>
      <c r="U15" s="11">
        <v>2E-3</v>
      </c>
      <c r="W15" s="41"/>
      <c r="X15" s="45"/>
    </row>
    <row r="16" spans="2:24">
      <c r="F16" t="s">
        <v>31</v>
      </c>
      <c r="J16" t="s">
        <v>40</v>
      </c>
      <c r="N16" t="s">
        <v>63</v>
      </c>
      <c r="O16" t="s">
        <v>34</v>
      </c>
      <c r="P16" s="1">
        <f>ADD!W20</f>
        <v>2.3456076246965125E-2</v>
      </c>
      <c r="X16" s="13"/>
    </row>
    <row r="17" spans="6:24" ht="15.75" thickBot="1">
      <c r="F17" t="s">
        <v>954</v>
      </c>
      <c r="J17" t="s">
        <v>33</v>
      </c>
      <c r="N17" t="s">
        <v>63</v>
      </c>
      <c r="O17" t="s">
        <v>35</v>
      </c>
      <c r="P17" s="1">
        <f>ADD!W21</f>
        <v>2.191922673755595E-2</v>
      </c>
      <c r="S17" s="6" t="s">
        <v>409</v>
      </c>
      <c r="T17" s="7" t="s">
        <v>17</v>
      </c>
      <c r="U17" s="11" t="s">
        <v>410</v>
      </c>
      <c r="X17" s="13"/>
    </row>
    <row r="18" spans="6:24">
      <c r="F18" t="s">
        <v>168</v>
      </c>
      <c r="J18" t="s">
        <v>32</v>
      </c>
      <c r="N18" t="s">
        <v>63</v>
      </c>
      <c r="O18" t="s">
        <v>41</v>
      </c>
      <c r="P18" s="1">
        <f>ADD!W19</f>
        <v>2.75432277174236E-2</v>
      </c>
      <c r="R18" s="37" t="s">
        <v>422</v>
      </c>
      <c r="S18" s="2" t="s">
        <v>423</v>
      </c>
      <c r="T18" s="8">
        <v>6.9489163969016022E-3</v>
      </c>
      <c r="U18" s="11">
        <v>5.0000000000000001E-3</v>
      </c>
      <c r="W18" s="12">
        <f>(1/(1-T24)/(1-T21)/(1-T20)/(1-T19)/(1-T18)-1)
/(1/(1-T24)/(1-T21)/(1-T20)/(1-T19)/(1-T18))</f>
        <v>3.4300748527616033E-2</v>
      </c>
      <c r="X18" s="14">
        <f>(1/(1-U24)/(1-U21)/(1-U20)/(1-U19)/(1-U18)-1)
/(1/(1-U24)/(1-U21)/(1-U20)/(1-U19)/(1-U18))</f>
        <v>2.2799831371200077E-2</v>
      </c>
    </row>
    <row r="19" spans="6:24" ht="14.85" customHeight="1">
      <c r="F19" t="s">
        <v>30</v>
      </c>
      <c r="J19" t="s">
        <v>169</v>
      </c>
      <c r="N19" t="s">
        <v>64</v>
      </c>
      <c r="P19" s="1">
        <f>ADD!T25</f>
        <v>1.8917585129133081E-3</v>
      </c>
      <c r="R19" s="46"/>
      <c r="S19" s="2" t="s">
        <v>424</v>
      </c>
      <c r="T19" s="8">
        <v>4.1853227192800123E-3</v>
      </c>
      <c r="U19" s="11">
        <v>3.0000000000000001E-3</v>
      </c>
      <c r="W19" s="12">
        <f>(1/(1-T24)/(1-T21)/(1-T20)/(1-T19)-1)
/(1/(1-T24)/(1-T21)/(1-T20)/(1-T19))</f>
        <v>2.75432277174236E-2</v>
      </c>
      <c r="X19" s="14">
        <f>(1/(1-U24)/(1-U21)/(1-U20)/(1-U19)-1)
/(1/(1-U24)/(1-U21)/(1-U20)/(1-U19))</f>
        <v>1.7889277759999996E-2</v>
      </c>
    </row>
    <row r="20" spans="6:24">
      <c r="J20" t="s">
        <v>31</v>
      </c>
      <c r="R20" s="46"/>
      <c r="S20" s="2" t="s">
        <v>425</v>
      </c>
      <c r="T20" s="8">
        <v>1.5712909929545338E-3</v>
      </c>
      <c r="U20" s="11">
        <v>2E-3</v>
      </c>
      <c r="W20" s="12">
        <f>(1/(1-T24)/(1-T21)/(1-T20)-1)
/(1/(1-T24)/(1-T21)/(1-T20))</f>
        <v>2.3456076246965125E-2</v>
      </c>
      <c r="X20" s="14">
        <f>(1/(1-U24)/(1-U21)/(1-U20)-1)
/(1/(1-U24)/(1-U21)/(1-U20))</f>
        <v>1.4934079999999929E-2</v>
      </c>
    </row>
    <row r="21" spans="6:24" ht="15.75" thickBot="1">
      <c r="J21" t="s">
        <v>954</v>
      </c>
      <c r="R21" s="38"/>
      <c r="S21" s="2" t="s">
        <v>426</v>
      </c>
      <c r="T21" s="8">
        <v>1.1038229259976306E-2</v>
      </c>
      <c r="U21" s="11">
        <v>5.0000000000000001E-3</v>
      </c>
      <c r="W21" s="12">
        <f>(1/(1-T24)/(1-T21)-1)
/(1/(1-T24)/(1-T21))</f>
        <v>2.191922673755595E-2</v>
      </c>
      <c r="X21" s="14">
        <f>(1/(1-U24)/(1-U21)-1)
/(1/(1-U24)/(1-U21))</f>
        <v>1.2959999999999982E-2</v>
      </c>
    </row>
    <row r="22" spans="6:24">
      <c r="J22" t="s">
        <v>39</v>
      </c>
    </row>
    <row r="23" spans="6:24" ht="15.75" thickBot="1">
      <c r="J23" t="s">
        <v>38</v>
      </c>
      <c r="S23" s="6" t="s">
        <v>409</v>
      </c>
      <c r="T23" s="7" t="s">
        <v>17</v>
      </c>
      <c r="U23" s="11" t="s">
        <v>410</v>
      </c>
    </row>
    <row r="24" spans="6:24">
      <c r="J24" t="s">
        <v>168</v>
      </c>
      <c r="R24" s="37" t="s">
        <v>427</v>
      </c>
      <c r="S24" s="2" t="s">
        <v>422</v>
      </c>
      <c r="T24" s="8">
        <v>1.1002444987775062E-2</v>
      </c>
      <c r="U24" s="11">
        <v>8.0000000000000002E-3</v>
      </c>
    </row>
    <row r="25" spans="6:24" ht="15.75" thickBot="1">
      <c r="J25" t="s">
        <v>145</v>
      </c>
      <c r="R25" s="38"/>
      <c r="S25" s="2" t="s">
        <v>427</v>
      </c>
      <c r="T25" s="10">
        <v>1.8917585129133081E-3</v>
      </c>
      <c r="U25" s="11">
        <v>2E-3</v>
      </c>
    </row>
    <row r="26" spans="6:24">
      <c r="J26" t="s">
        <v>30</v>
      </c>
    </row>
    <row r="27" spans="6:24">
      <c r="J27" t="s">
        <v>43</v>
      </c>
    </row>
    <row r="28" spans="6:24">
      <c r="J28" t="s">
        <v>44</v>
      </c>
    </row>
    <row r="29" spans="6:24">
      <c r="J29" t="s">
        <v>508</v>
      </c>
    </row>
    <row r="30" spans="6:24">
      <c r="J30" t="s">
        <v>905</v>
      </c>
    </row>
  </sheetData>
  <mergeCells count="9">
    <mergeCell ref="R24:R25"/>
    <mergeCell ref="W12:W13"/>
    <mergeCell ref="W14:W15"/>
    <mergeCell ref="N2:X2"/>
    <mergeCell ref="B2:L2"/>
    <mergeCell ref="X12:X13"/>
    <mergeCell ref="X14:X15"/>
    <mergeCell ref="R6:R15"/>
    <mergeCell ref="R18:R21"/>
  </mergeCells>
  <pageMargins left="0.7" right="0.7" top="0.75" bottom="0.75" header="0.3" footer="0.3"/>
  <tableParts count="7">
    <tablePart r:id="rId1"/>
    <tablePart r:id="rId2"/>
    <tablePart r:id="rId3"/>
    <tablePart r:id="rId4"/>
    <tablePart r:id="rId5"/>
    <tablePart r:id="rId6"/>
    <tablePart r:id="rId7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_rels/item2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3.xml"/></Relationships>
</file>

<file path=customXml/_rels/item2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4.xml"/></Relationships>
</file>

<file path=customXml/_rels/item2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5.xml"/></Relationships>
</file>

<file path=customXml/_rels/item2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6.xml"/></Relationships>
</file>

<file path=customXml/_rels/item2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7.xml"/></Relationships>
</file>

<file path=customXml/_rels/item2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8.xml"/></Relationships>
</file>

<file path=customXml/_rels/item2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9.xml"/></Relationships>
</file>

<file path=customXml/_rels/item3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0.xml"/></Relationships>
</file>

<file path=customXml/_rels/item3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1.xml"/></Relationships>
</file>

<file path=customXml/_rels/item3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2.xml"/></Relationships>
</file>

<file path=customXml/_rels/item3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3.xml"/></Relationships>
</file>

<file path=customXml/_rels/item3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4.xml"/></Relationships>
</file>

<file path=customXml/_rels/item3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5.xml"/></Relationships>
</file>

<file path=customXml/_rels/item3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6.xml"/></Relationships>
</file>

<file path=customXml/_rels/item3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7.xml"/></Relationships>
</file>

<file path=customXml/_rels/item3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8.xml"/></Relationships>
</file>

<file path=customXml/_rels/item3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9.xml"/></Relationships>
</file>

<file path=customXml/_rels/item4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0.xml"/></Relationships>
</file>

<file path=customXml/_rels/item4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1.xml"/></Relationships>
</file>

<file path=customXml/_rels/item4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2.xml"/></Relationships>
</file>

<file path=customXml/_rels/item4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3.xml"/></Relationships>
</file>

<file path=customXml/_rels/item4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4.xml"/></Relationships>
</file>

<file path=customXml/_rels/item4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5.xml"/></Relationships>
</file>

<file path=customXml/_rels/item4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6.xml"/></Relationships>
</file>

<file path=customXml/_rels/item4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7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0@:8@>2:0 1>@4 :>4 0@0=B8=5=  A:;04 >45I  A:;04 0@B840 %0@0:B5@8AB8:0 CB8O  A/ 157  1>@4 0?0:  A/ 157  >:>  0745;5=85  @575@2=8  G0AB8 0<0 ;>G8 CB8O !CE8/ >:@8 @>9  ?;>G8 @>9  ?;>G8 CB8O  70  70O2:0 0?0: =48:0B>@/ A5?0@0B>@ >@4 &2OB >;O@8B5B 0@545=>AB 0<0  @C38 "5@<8=0; >;>=8  >?8A @>872>4AB25=  ?>4F8:J; 
</file>

<file path=customXml/item9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10.xml>�� 
</file>

<file path=customXml/item11.xml>�� 
</file>

<file path=customXml/item12.xml>�� 
</file>

<file path=customXml/item13.xml>�� 
</file>

<file path=customXml/item1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23.xml>�� 
</file>

<file path=customXml/item24.xml>�� 
</file>

<file path=customXml/item25.xml>�� 
</file>

<file path=customXml/item26.xml>�� 
</file>

<file path=customXml/item27.xml>�� 
</file>

<file path=customXml/item28.xml>�� 
</file>

<file path=customXml/item29.xml>�� 
</file>

<file path=customXml/item30.xml>�� 
</file>

<file path=customXml/item31.xml>�� 
</file>

<file path=customXml/item32.xml>�� 
</file>

<file path=customXml/item33.xml>�� 
</file>

<file path=customXml/item34.xml>�� 0@:8@>2:0 1>@4 :>4 0@0=B8=5=  A:;04 >45I  A:;04 0@B840 %0@0:B5@8AB8:0 CB8O  A/ 157  1>@4 0?0:  A/ 157  >:>  0745;5=85  @575@2=8  G0AB8 0<0 ;>G8 CB8O !CE8/ >:@8 @>9  ?;>G8 @>9  ?;>G8 CB8O  70  70O2:0 0?0: =48:0B>@/ A5?0@0B>@ >@4 &2OB >;O@8B5B 0@545=>AB 0<0  @C38 "5@<8=0; >;>=8  >?8A 0@:8@>2:0 1>@4 :>4 0@0=B8=5=  A:;04 >45I  A:;04 0@B840 %0@0:B5@8AB8:0 CB8O  A/ 157  1>@4 0?0:  A/ 157  >:>  0745;5=85  @575@2=8  G0AB8 0<0 ;>G8 CB8O !CE8/ >:@8 @>9  ?;>G8 @>9  ?;>G8 CB8O  70  70O2:0 0?0: =48:0B>@/ A5?0@0B>@ >@4 &2OB >;O@8B5B 0@545=>AB 0<0  @C38 "5@<8=0; >;>=8  >?8A 
</file>

<file path=customXml/item35.xml>��  
</file>

<file path=customXml/item36.xml>�� 
</file>

<file path=customXml/item37.xml>�� 
</file>

<file path=customXml/item38.xml>�� 0@:8@>2:0 1>@4 :>4 0@0=B8=5=  A:;04 >45I  A:;04 0@B840 %0@0:B5@8AB8:0 CB8O  A/ 157  1>@4 0?0:  A/ 157  >:>  0745;5=85  @575@2=8  G0AB8 0<0 ;>G8 CB8O !CE8/ >:@8 @>9  ?;>G8 @>9  ?;>G8 CB8O  70  70O2:0 0?0: =48:0B>@/ A5?0@0B>@ >@4 &2OB >;O@8B5B 0@545=>AB 0<0  @C38 "5@<8=0; >;>=8  >?8A 0@:8@>2:0 1>@4 :>4 0@0=B8=5=  A:;04 >45I  A:;04 0@B840 %0@0:B5@8AB8:0 CB8O  A/ 157  1>@4 0?0:  A/ 157  >:>  0745;5=85  @575@2=8  G0AB8 0<0 ;>G8 CB8O !CE8/ >:@8 @>9  ?;>G8 @>9  ?;>G8 CB8O  70  70O2:0 0?0: =48:0B>@/ A5?0@0B>@ >@4 &2OB >;O@8B5B 0@545=>AB 0<0  @C38 "5@<8=0; >;>=8  >?8A 
</file>

<file path=customXml/item39.xml>�� 
</file>

<file path=customXml/item40.xml>�� 
</file>

<file path=customXml/item41.xml>�� 
</file>

<file path=customXml/item4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40DBC34EC13804C842A02CB958C38EA" ma:contentTypeVersion="" ma:contentTypeDescription="Create a new document." ma:contentTypeScope="" ma:versionID="9b430493660d54a9cfc32d5baf987fdb">
  <xsd:schema xmlns:xsd="http://www.w3.org/2001/XMLSchema" xmlns:xs="http://www.w3.org/2001/XMLSchema" xmlns:p="http://schemas.microsoft.com/office/2006/metadata/properties" xmlns:ns2="fcfad272-0a10-4b08-9158-1ce2ba2401e3" targetNamespace="http://schemas.microsoft.com/office/2006/metadata/properties" ma:root="true" ma:fieldsID="cb4810008bda0d3f18f6e7a9c8988e06" ns2:_="">
    <xsd:import namespace="fcfad272-0a10-4b08-9158-1ce2ba2401e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fad272-0a10-4b08-9158-1ce2ba2401e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3.xml>�� 
</file>

<file path=customXml/item44.xml>�� 
</file>

<file path=customXml/item45.xml>�� 
</file>

<file path=customXml/item46.xml>�� @>872>4AB25=  ?>4F8:J; @>872>4AB25=  ?>4F8:J; 
</file>

<file path=customXml/item47.xml>�� 
</file>

<file path=customXml/itemProps1.xml><?xml version="1.0" encoding="utf-8"?>
<ds:datastoreItem xmlns:ds="http://schemas.openxmlformats.org/officeDocument/2006/customXml" ds:itemID="{9AAC205D-9F7F-4B39-8219-458D3FFE7BFD}">
  <ds:schemaRefs/>
</ds:datastoreItem>
</file>

<file path=customXml/itemProps2.xml><?xml version="1.0" encoding="utf-8"?>
<ds:datastoreItem xmlns:ds="http://schemas.openxmlformats.org/officeDocument/2006/customXml" ds:itemID="{7F02FAF7-03DA-4E21-94F8-2FE553235617}">
  <ds:schemaRefs/>
</ds:datastoreItem>
</file>

<file path=customXml/itemProps3.xml><?xml version="1.0" encoding="utf-8"?>
<ds:datastoreItem xmlns:ds="http://schemas.openxmlformats.org/officeDocument/2006/customXml" ds:itemID="{487F8368-11A5-41C2-AE58-5512733124BF}">
  <ds:schemaRefs/>
</ds:datastoreItem>
</file>

<file path=customXml/itemProps4.xml><?xml version="1.0" encoding="utf-8"?>
<ds:datastoreItem xmlns:ds="http://schemas.openxmlformats.org/officeDocument/2006/customXml" ds:itemID="{0FC0A940-99B4-4DBD-9724-6FEE849DD2C2}">
  <ds:schemaRefs/>
</ds:datastoreItem>
</file>

<file path=customXml/itemProps5.xml><?xml version="1.0" encoding="utf-8"?>
<ds:datastoreItem xmlns:ds="http://schemas.openxmlformats.org/officeDocument/2006/customXml" ds:itemID="{2886D0E9-A993-49B1-B6D9-FF78E0E74E5D}">
  <ds:schemaRefs/>
</ds:datastoreItem>
</file>

<file path=customXml/itemProps6.xml><?xml version="1.0" encoding="utf-8"?>
<ds:datastoreItem xmlns:ds="http://schemas.openxmlformats.org/officeDocument/2006/customXml" ds:itemID="{B4C4AE9F-B11C-4FBE-A491-3DECD9D85E07}">
  <ds:schemaRefs/>
</ds:datastoreItem>
</file>

<file path=customXml/itemProps7.xml><?xml version="1.0" encoding="utf-8"?>
<ds:datastoreItem xmlns:ds="http://schemas.openxmlformats.org/officeDocument/2006/customXml" ds:itemID="{4695B7E1-6F72-459D-BA5A-2EB495334C02}">
  <ds:schemaRefs/>
</ds:datastoreItem>
</file>

<file path=customXml/itemProps8.xml><?xml version="1.0" encoding="utf-8"?>
<ds:datastoreItem xmlns:ds="http://schemas.openxmlformats.org/officeDocument/2006/customXml" ds:itemID="{5D3F268C-29B8-487B-B1E6-64133DFE47E7}">
  <ds:schemaRefs/>
</ds:datastoreItem>
</file>

<file path=customXml/itemProps9.xml><?xml version="1.0" encoding="utf-8"?>
<ds:datastoreItem xmlns:ds="http://schemas.openxmlformats.org/officeDocument/2006/customXml" ds:itemID="{55F9ACEC-9305-4B4D-865A-2ED6B4E048A9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10.xml><?xml version="1.0" encoding="utf-8"?>
<ds:datastoreItem xmlns:ds="http://schemas.openxmlformats.org/officeDocument/2006/customXml" ds:itemID="{27B1C800-4969-4321-905B-EEFEF26F0421}">
  <ds:schemaRefs/>
</ds:datastoreItem>
</file>

<file path=customXml/itemProps11.xml><?xml version="1.0" encoding="utf-8"?>
<ds:datastoreItem xmlns:ds="http://schemas.openxmlformats.org/officeDocument/2006/customXml" ds:itemID="{BB5BAE02-7E10-4F4F-9348-98C8F1A64074}">
  <ds:schemaRefs/>
</ds:datastoreItem>
</file>

<file path=customXml/itemProps12.xml><?xml version="1.0" encoding="utf-8"?>
<ds:datastoreItem xmlns:ds="http://schemas.openxmlformats.org/officeDocument/2006/customXml" ds:itemID="{9F235C92-8FA0-4AE4-8D45-33FEC0FDA2AD}">
  <ds:schemaRefs/>
</ds:datastoreItem>
</file>

<file path=customXml/itemProps13.xml><?xml version="1.0" encoding="utf-8"?>
<ds:datastoreItem xmlns:ds="http://schemas.openxmlformats.org/officeDocument/2006/customXml" ds:itemID="{9FB1CC31-0E90-4032-9DF5-886A4F7C66AF}">
  <ds:schemaRefs/>
</ds:datastoreItem>
</file>

<file path=customXml/itemProps14.xml><?xml version="1.0" encoding="utf-8"?>
<ds:datastoreItem xmlns:ds="http://schemas.openxmlformats.org/officeDocument/2006/customXml" ds:itemID="{67D0E409-B540-4E20-A5BD-4E3636F43E02}">
  <ds:schemaRefs>
    <ds:schemaRef ds:uri="http://schemas.microsoft.com/sharepoint/v3/contenttype/forms"/>
  </ds:schemaRefs>
</ds:datastoreItem>
</file>

<file path=customXml/itemProps15.xml><?xml version="1.0" encoding="utf-8"?>
<ds:datastoreItem xmlns:ds="http://schemas.openxmlformats.org/officeDocument/2006/customXml" ds:itemID="{D098AA4D-6B2A-4124-A4EF-770E99080409}">
  <ds:schemaRefs/>
</ds:datastoreItem>
</file>

<file path=customXml/itemProps16.xml><?xml version="1.0" encoding="utf-8"?>
<ds:datastoreItem xmlns:ds="http://schemas.openxmlformats.org/officeDocument/2006/customXml" ds:itemID="{3427CE66-298C-4392-93E5-CE9EB5D3F252}">
  <ds:schemaRefs/>
</ds:datastoreItem>
</file>

<file path=customXml/itemProps17.xml><?xml version="1.0" encoding="utf-8"?>
<ds:datastoreItem xmlns:ds="http://schemas.openxmlformats.org/officeDocument/2006/customXml" ds:itemID="{D040E850-CB88-4778-99B1-90546BE20EBC}">
  <ds:schemaRefs/>
</ds:datastoreItem>
</file>

<file path=customXml/itemProps18.xml><?xml version="1.0" encoding="utf-8"?>
<ds:datastoreItem xmlns:ds="http://schemas.openxmlformats.org/officeDocument/2006/customXml" ds:itemID="{B4F2F00D-6796-424E-8291-5DFDEDD1A0F0}">
  <ds:schemaRefs/>
</ds:datastoreItem>
</file>

<file path=customXml/itemProps19.xml><?xml version="1.0" encoding="utf-8"?>
<ds:datastoreItem xmlns:ds="http://schemas.openxmlformats.org/officeDocument/2006/customXml" ds:itemID="{19E6DFDD-B25D-47E3-9A0C-F2AE70BB6A6B}">
  <ds:schemaRefs/>
</ds:datastoreItem>
</file>

<file path=customXml/itemProps20.xml><?xml version="1.0" encoding="utf-8"?>
<ds:datastoreItem xmlns:ds="http://schemas.openxmlformats.org/officeDocument/2006/customXml" ds:itemID="{FD62C1C0-D487-483A-BB69-A18CBB84A732}">
  <ds:schemaRefs/>
</ds:datastoreItem>
</file>

<file path=customXml/itemProps21.xml><?xml version="1.0" encoding="utf-8"?>
<ds:datastoreItem xmlns:ds="http://schemas.openxmlformats.org/officeDocument/2006/customXml" ds:itemID="{D88E06A9-4973-48A5-8461-50E3E087830E}">
  <ds:schemaRefs/>
</ds:datastoreItem>
</file>

<file path=customXml/itemProps22.xml><?xml version="1.0" encoding="utf-8"?>
<ds:datastoreItem xmlns:ds="http://schemas.openxmlformats.org/officeDocument/2006/customXml" ds:itemID="{F77C93E1-C3CB-49A0-9408-72287BE8C2BF}">
  <ds:schemaRefs/>
</ds:datastoreItem>
</file>

<file path=customXml/itemProps23.xml><?xml version="1.0" encoding="utf-8"?>
<ds:datastoreItem xmlns:ds="http://schemas.openxmlformats.org/officeDocument/2006/customXml" ds:itemID="{3D87163F-6FB1-43B3-8BF4-A2D9911568CC}">
  <ds:schemaRefs/>
</ds:datastoreItem>
</file>

<file path=customXml/itemProps24.xml><?xml version="1.0" encoding="utf-8"?>
<ds:datastoreItem xmlns:ds="http://schemas.openxmlformats.org/officeDocument/2006/customXml" ds:itemID="{643A711F-B06F-4BC0-ADF4-505B43A0FD67}">
  <ds:schemaRefs/>
</ds:datastoreItem>
</file>

<file path=customXml/itemProps25.xml><?xml version="1.0" encoding="utf-8"?>
<ds:datastoreItem xmlns:ds="http://schemas.openxmlformats.org/officeDocument/2006/customXml" ds:itemID="{3B4EA432-F831-4364-84FF-71DB6F6D0E03}">
  <ds:schemaRefs/>
</ds:datastoreItem>
</file>

<file path=customXml/itemProps26.xml><?xml version="1.0" encoding="utf-8"?>
<ds:datastoreItem xmlns:ds="http://schemas.openxmlformats.org/officeDocument/2006/customXml" ds:itemID="{B951EE6A-4085-439E-8932-845824AA00B9}">
  <ds:schemaRefs/>
</ds:datastoreItem>
</file>

<file path=customXml/itemProps27.xml><?xml version="1.0" encoding="utf-8"?>
<ds:datastoreItem xmlns:ds="http://schemas.openxmlformats.org/officeDocument/2006/customXml" ds:itemID="{5513B713-894A-4F58-96F3-CA166044E0FB}">
  <ds:schemaRefs/>
</ds:datastoreItem>
</file>

<file path=customXml/itemProps28.xml><?xml version="1.0" encoding="utf-8"?>
<ds:datastoreItem xmlns:ds="http://schemas.openxmlformats.org/officeDocument/2006/customXml" ds:itemID="{76E14EB4-A892-436E-906C-0084866249E4}">
  <ds:schemaRefs/>
</ds:datastoreItem>
</file>

<file path=customXml/itemProps29.xml><?xml version="1.0" encoding="utf-8"?>
<ds:datastoreItem xmlns:ds="http://schemas.openxmlformats.org/officeDocument/2006/customXml" ds:itemID="{9F5A6576-C7AF-4FBB-BB0A-7E7A0C99E239}">
  <ds:schemaRefs/>
</ds:datastoreItem>
</file>

<file path=customXml/itemProps30.xml><?xml version="1.0" encoding="utf-8"?>
<ds:datastoreItem xmlns:ds="http://schemas.openxmlformats.org/officeDocument/2006/customXml" ds:itemID="{13515ABD-877E-4920-991B-C80945DF122C}">
  <ds:schemaRefs/>
</ds:datastoreItem>
</file>

<file path=customXml/itemProps31.xml><?xml version="1.0" encoding="utf-8"?>
<ds:datastoreItem xmlns:ds="http://schemas.openxmlformats.org/officeDocument/2006/customXml" ds:itemID="{5F6323C7-4668-469F-A5B9-456DF89FD2FD}">
  <ds:schemaRefs/>
</ds:datastoreItem>
</file>

<file path=customXml/itemProps32.xml><?xml version="1.0" encoding="utf-8"?>
<ds:datastoreItem xmlns:ds="http://schemas.openxmlformats.org/officeDocument/2006/customXml" ds:itemID="{BEA9C33B-D53B-4EBA-835E-04EA988B67AE}">
  <ds:schemaRefs/>
</ds:datastoreItem>
</file>

<file path=customXml/itemProps33.xml><?xml version="1.0" encoding="utf-8"?>
<ds:datastoreItem xmlns:ds="http://schemas.openxmlformats.org/officeDocument/2006/customXml" ds:itemID="{512E4C2B-FBD8-4489-AFAB-47C6846A385D}">
  <ds:schemaRefs/>
</ds:datastoreItem>
</file>

<file path=customXml/itemProps34.xml><?xml version="1.0" encoding="utf-8"?>
<ds:datastoreItem xmlns:ds="http://schemas.openxmlformats.org/officeDocument/2006/customXml" ds:itemID="{397030D0-8675-42A0-AE26-A3D7A8DE72B6}">
  <ds:schemaRefs/>
</ds:datastoreItem>
</file>

<file path=customXml/itemProps35.xml><?xml version="1.0" encoding="utf-8"?>
<ds:datastoreItem xmlns:ds="http://schemas.openxmlformats.org/officeDocument/2006/customXml" ds:itemID="{B6D2CD52-4517-4E84-B40B-46AE035A03B5}">
  <ds:schemaRefs/>
</ds:datastoreItem>
</file>

<file path=customXml/itemProps36.xml><?xml version="1.0" encoding="utf-8"?>
<ds:datastoreItem xmlns:ds="http://schemas.openxmlformats.org/officeDocument/2006/customXml" ds:itemID="{1200B770-9B80-42DC-90FE-16DC6A56F867}">
  <ds:schemaRefs/>
</ds:datastoreItem>
</file>

<file path=customXml/itemProps37.xml><?xml version="1.0" encoding="utf-8"?>
<ds:datastoreItem xmlns:ds="http://schemas.openxmlformats.org/officeDocument/2006/customXml" ds:itemID="{3BBB7F6B-F830-4B2A-8141-83B1F58DA7E4}">
  <ds:schemaRefs/>
</ds:datastoreItem>
</file>

<file path=customXml/itemProps38.xml><?xml version="1.0" encoding="utf-8"?>
<ds:datastoreItem xmlns:ds="http://schemas.openxmlformats.org/officeDocument/2006/customXml" ds:itemID="{F0DE49AE-E820-442C-A039-253DE6E1376B}">
  <ds:schemaRefs/>
</ds:datastoreItem>
</file>

<file path=customXml/itemProps39.xml><?xml version="1.0" encoding="utf-8"?>
<ds:datastoreItem xmlns:ds="http://schemas.openxmlformats.org/officeDocument/2006/customXml" ds:itemID="{09DC4BBF-C8FF-43DD-8E53-45192A1B3F1D}">
  <ds:schemaRefs/>
</ds:datastoreItem>
</file>

<file path=customXml/itemProps40.xml><?xml version="1.0" encoding="utf-8"?>
<ds:datastoreItem xmlns:ds="http://schemas.openxmlformats.org/officeDocument/2006/customXml" ds:itemID="{3032E087-15AB-4A73-8BC0-A09FB5852F7F}">
  <ds:schemaRefs/>
</ds:datastoreItem>
</file>

<file path=customXml/itemProps41.xml><?xml version="1.0" encoding="utf-8"?>
<ds:datastoreItem xmlns:ds="http://schemas.openxmlformats.org/officeDocument/2006/customXml" ds:itemID="{42FD38E0-7A1D-4DD5-9460-5BFFE56C8B76}">
  <ds:schemaRefs/>
</ds:datastoreItem>
</file>

<file path=customXml/itemProps42.xml><?xml version="1.0" encoding="utf-8"?>
<ds:datastoreItem xmlns:ds="http://schemas.openxmlformats.org/officeDocument/2006/customXml" ds:itemID="{552CCBD5-7747-490B-9F14-1843575422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fad272-0a10-4b08-9158-1ce2ba2401e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3.xml><?xml version="1.0" encoding="utf-8"?>
<ds:datastoreItem xmlns:ds="http://schemas.openxmlformats.org/officeDocument/2006/customXml" ds:itemID="{1C50F68D-D182-4B5E-9897-B4B4A3C3AE1D}">
  <ds:schemaRefs/>
</ds:datastoreItem>
</file>

<file path=customXml/itemProps44.xml><?xml version="1.0" encoding="utf-8"?>
<ds:datastoreItem xmlns:ds="http://schemas.openxmlformats.org/officeDocument/2006/customXml" ds:itemID="{919F2A14-4F57-498F-A8C8-0B64E8C18582}">
  <ds:schemaRefs>
    <ds:schemaRef ds:uri="http://schemas.microsoft.com/DataMashup"/>
  </ds:schemaRefs>
</ds:datastoreItem>
</file>

<file path=customXml/itemProps45.xml><?xml version="1.0" encoding="utf-8"?>
<ds:datastoreItem xmlns:ds="http://schemas.openxmlformats.org/officeDocument/2006/customXml" ds:itemID="{DC88169F-58A2-4EB1-B47E-5BF188079CC6}">
  <ds:schemaRefs/>
</ds:datastoreItem>
</file>

<file path=customXml/itemProps46.xml><?xml version="1.0" encoding="utf-8"?>
<ds:datastoreItem xmlns:ds="http://schemas.openxmlformats.org/officeDocument/2006/customXml" ds:itemID="{464D9E70-30B9-41A6-A5FE-7C52F1D5DD5A}">
  <ds:schemaRefs/>
</ds:datastoreItem>
</file>

<file path=customXml/itemProps47.xml><?xml version="1.0" encoding="utf-8"?>
<ds:datastoreItem xmlns:ds="http://schemas.openxmlformats.org/officeDocument/2006/customXml" ds:itemID="{F4BE0B01-3126-488F-8463-024CE5BA3E25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18</vt:i4>
      </vt:variant>
    </vt:vector>
  </HeadingPairs>
  <TitlesOfParts>
    <vt:vector size="22" baseType="lpstr">
      <vt:lpstr>RawMaterial</vt:lpstr>
      <vt:lpstr>ANALYSIS</vt:lpstr>
      <vt:lpstr>BOM</vt:lpstr>
      <vt:lpstr>ADD</vt:lpstr>
      <vt:lpstr>ANALYSIS!GroupList</vt:lpstr>
      <vt:lpstr>RawMaterial!GroupList</vt:lpstr>
      <vt:lpstr>GroupList</vt:lpstr>
      <vt:lpstr>ANALYSIS!MgroupList</vt:lpstr>
      <vt:lpstr>RawMaterial!MgroupList</vt:lpstr>
      <vt:lpstr>MgroupList</vt:lpstr>
      <vt:lpstr>ANALYSIS!MtypeList</vt:lpstr>
      <vt:lpstr>RawMaterial!MtypeList</vt:lpstr>
      <vt:lpstr>MtypeList</vt:lpstr>
      <vt:lpstr>ANALYSIS!StageList</vt:lpstr>
      <vt:lpstr>RawMaterial!StageList</vt:lpstr>
      <vt:lpstr>StageList</vt:lpstr>
      <vt:lpstr>ANALYSIS!StatusList</vt:lpstr>
      <vt:lpstr>RawMaterial!StatusList</vt:lpstr>
      <vt:lpstr>StatusList</vt:lpstr>
      <vt:lpstr>ANALYSIS!TypeList</vt:lpstr>
      <vt:lpstr>RawMaterial!TypeList</vt:lpstr>
      <vt:lpstr>TypeList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2022-09-21T15:15:31Z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0x010100B40DBC34EC13804C842A02CB958C38EA</vt:lpwstr>
  </property>
</Properties>
</file>